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20" windowWidth="25440" windowHeight="15990" tabRatio="500" activeTab="0"/>
  </bookViews>
  <sheets>
    <sheet name="alto rend Ecoflam" sheetId="1" r:id="rId1"/>
    <sheet name="condens Ecoflam" sheetId="2" r:id="rId2"/>
  </sheets>
  <definedNames>
    <definedName name="_xlnm.Print_Area" localSheetId="0">'alto rend Ecoflam'!$A$1:$U$310</definedName>
    <definedName name="_xlnm.Print_Area" localSheetId="1">'condens Ecoflam'!$A$1:$V$108</definedName>
  </definedNames>
  <calcPr fullCalcOnLoad="1"/>
</workbook>
</file>

<file path=xl/sharedStrings.xml><?xml version="1.0" encoding="utf-8"?>
<sst xmlns="http://schemas.openxmlformats.org/spreadsheetml/2006/main" count="1850" uniqueCount="186">
  <si>
    <t>ECOMAX K - KC</t>
  </si>
  <si>
    <t>Dati legge 10</t>
  </si>
  <si>
    <t>80/60°C</t>
  </si>
  <si>
    <t>50/30°C</t>
  </si>
  <si>
    <t>Potenza termica</t>
  </si>
  <si>
    <t>Portata termica</t>
  </si>
  <si>
    <t>Rendimenti %</t>
  </si>
  <si>
    <t>Perdite %</t>
  </si>
  <si>
    <t>CO2 nei fumi secchi</t>
  </si>
  <si>
    <t>Massima</t>
  </si>
  <si>
    <t>Minima</t>
  </si>
  <si>
    <t>di comb</t>
  </si>
  <si>
    <t>utile</t>
  </si>
  <si>
    <t>carico ridotto</t>
  </si>
  <si>
    <t>kW</t>
  </si>
  <si>
    <t>kcal/h</t>
  </si>
  <si>
    <t>(Q=100%)</t>
  </si>
  <si>
    <t>(Q=30%)</t>
  </si>
  <si>
    <t>in funzione</t>
  </si>
  <si>
    <t>spento</t>
  </si>
  <si>
    <t>all'involucro</t>
  </si>
  <si>
    <t>Al camino, con bruciatore:</t>
  </si>
  <si>
    <t>Temperatura fumi netta a Qn</t>
  </si>
  <si>
    <t>°C</t>
  </si>
  <si>
    <t>Metano</t>
  </si>
  <si>
    <t>GPL</t>
  </si>
  <si>
    <t>kg/s</t>
  </si>
  <si>
    <t xml:space="preserve">Portata fumi       rif. Qmax </t>
  </si>
  <si>
    <t>&lt; 0,1</t>
  </si>
  <si>
    <t>8,7 - 8,9</t>
  </si>
  <si>
    <t>8,9 - 9,1</t>
  </si>
  <si>
    <t>10,3 - 11,6</t>
  </si>
  <si>
    <t>modello</t>
  </si>
  <si>
    <t>ECOSI</t>
  </si>
  <si>
    <t>BLUETTE 107.30</t>
  </si>
  <si>
    <t>DUOMAX HP a gasolio a quattro stadi</t>
  </si>
  <si>
    <t>ECOMAX A GAS A DUE REGIMI DI FIAMMA ED ECOMAX A GAS MODLANTE</t>
  </si>
  <si>
    <t>ECOMAX HT MODULANTE a gas</t>
  </si>
  <si>
    <t>BLUETTE +</t>
  </si>
  <si>
    <t>AZZURRA DUOFLAM a GAS</t>
  </si>
  <si>
    <t>AZZURRA a GAS</t>
  </si>
  <si>
    <r>
      <t xml:space="preserve">Dati legge 10   </t>
    </r>
    <r>
      <rPr>
        <b/>
        <sz val="9"/>
        <rFont val="Arial"/>
        <family val="0"/>
      </rPr>
      <t xml:space="preserve">                                                                                           I valori sottoindicati, qualora non venga diversamente specificato, si intendono a temperatura di caldaia 80/60°C</t>
    </r>
  </si>
  <si>
    <t xml:space="preserve">BLUETTE 104 </t>
  </si>
  <si>
    <t>BLUETTE K24</t>
  </si>
  <si>
    <t>BLUETTE 107</t>
  </si>
  <si>
    <t>9,5 - 9,9</t>
  </si>
  <si>
    <t>BLUETTE MULTICONDENS</t>
  </si>
  <si>
    <t>8,5 - 9,3</t>
  </si>
  <si>
    <t>9,7 - 10,4</t>
  </si>
  <si>
    <t>ULTRAMAX</t>
  </si>
  <si>
    <t>11,2 - 11,8</t>
  </si>
  <si>
    <t>JUNIOR K</t>
  </si>
  <si>
    <t>C-MAX</t>
  </si>
  <si>
    <t>115-4</t>
  </si>
  <si>
    <t>160-6</t>
  </si>
  <si>
    <t>200-6</t>
  </si>
  <si>
    <t>240-7</t>
  </si>
  <si>
    <t>280-8</t>
  </si>
  <si>
    <t>BLUETTE 107.24</t>
  </si>
  <si>
    <t>BLUETTE 3S</t>
  </si>
  <si>
    <t>DESY</t>
  </si>
  <si>
    <t>ECOSI EXT</t>
  </si>
  <si>
    <t>LINDA TANK</t>
  </si>
  <si>
    <t>SERENA TOP 3S</t>
  </si>
  <si>
    <t>24 CS/CA CPR</t>
  </si>
  <si>
    <t>Serena 3 a 2 stadi</t>
  </si>
  <si>
    <t>Serena 3</t>
  </si>
  <si>
    <t>Serena 4 HP a 2 stadi</t>
  </si>
  <si>
    <t>Serena 5 HP a 2 stadi</t>
  </si>
  <si>
    <t>Serena 4 HP</t>
  </si>
  <si>
    <t>Serena 5 HP</t>
  </si>
  <si>
    <t>Serena 2 a 2 stadi</t>
  </si>
  <si>
    <t>Serena 2</t>
  </si>
  <si>
    <t>ECOBLU /ECOBLU IN</t>
  </si>
  <si>
    <t>ECOSI IN</t>
  </si>
  <si>
    <t>SERENA TERMOROBOT a gas, Modulante</t>
  </si>
  <si>
    <t>SERENA ECOSILENT 3, a gas</t>
  </si>
  <si>
    <t>SERENA ECOSILENT 4 e 5 HP, a gas</t>
  </si>
  <si>
    <t>SERENA 2, 3 OIL a gasolio</t>
  </si>
  <si>
    <t>SERENA 4, 5 HP OIL a gasolio</t>
  </si>
  <si>
    <t>25 CPR</t>
  </si>
  <si>
    <t>12 SP/A</t>
  </si>
  <si>
    <t>25 SP/A</t>
  </si>
  <si>
    <t>25 CS SP/A</t>
  </si>
  <si>
    <t>25 CS CPR</t>
  </si>
  <si>
    <t>30 CS CPR</t>
  </si>
  <si>
    <t>24 CA CPR</t>
  </si>
  <si>
    <t>Serena 3 a due stadi</t>
  </si>
  <si>
    <t>gasolio</t>
  </si>
  <si>
    <t>INSTANT 26</t>
  </si>
  <si>
    <t>-</t>
  </si>
  <si>
    <t>9,5-9,9</t>
  </si>
  <si>
    <t>11-11,5</t>
  </si>
  <si>
    <t>Gasolio</t>
  </si>
  <si>
    <t>&lt; 0,2</t>
  </si>
  <si>
    <t>&lt; 0,3</t>
  </si>
  <si>
    <t>9,8-10,2</t>
  </si>
  <si>
    <t>9,7-10,2</t>
  </si>
  <si>
    <t>10,5-12,5</t>
  </si>
  <si>
    <t>12,0-13,0</t>
  </si>
  <si>
    <t>DESY +</t>
  </si>
  <si>
    <t>LINDA +</t>
  </si>
  <si>
    <t>21 CS SP</t>
  </si>
  <si>
    <t>24 CS CPR</t>
  </si>
  <si>
    <t>24 CS CPR EX</t>
  </si>
  <si>
    <t>24 CS CPR IN</t>
  </si>
  <si>
    <t>28 CS CPR</t>
  </si>
  <si>
    <t>28 CS CPR EX</t>
  </si>
  <si>
    <t>28 CS CPR IN</t>
  </si>
  <si>
    <t>28 CA CPR</t>
  </si>
  <si>
    <t>SERENA TOP</t>
  </si>
  <si>
    <t>12-12,5</t>
  </si>
  <si>
    <t>BLUMAX</t>
  </si>
  <si>
    <t>11,0 - 12,0</t>
  </si>
  <si>
    <t>9,0 - 10,0</t>
  </si>
  <si>
    <t>12,0 - 13,0</t>
  </si>
  <si>
    <t>8,5 - 9,0</t>
  </si>
  <si>
    <t>9,7 - 10,2</t>
  </si>
  <si>
    <t>4,2</t>
  </si>
  <si>
    <t>5,4</t>
  </si>
  <si>
    <t>6,5</t>
  </si>
  <si>
    <t>5,3</t>
  </si>
  <si>
    <t>6,3</t>
  </si>
  <si>
    <t>5,8</t>
  </si>
  <si>
    <t>6,4</t>
  </si>
  <si>
    <t>7,2</t>
  </si>
  <si>
    <t>7,4</t>
  </si>
  <si>
    <t>90,,9</t>
  </si>
  <si>
    <t>SERENA EXPORT 2 - 3 OIL gasolio</t>
  </si>
  <si>
    <t>SERENA EXPORT 4-5 HP OIL gasolio</t>
  </si>
  <si>
    <t>SERENISSIMA HP A gasolio</t>
  </si>
  <si>
    <t>SERENISSIMA HP a gas</t>
  </si>
  <si>
    <t>ECOMAX HT a gas</t>
  </si>
  <si>
    <t>ECOMAX HT a gasolio</t>
  </si>
  <si>
    <t>DUOMAX HT a gas a quattro stadi</t>
  </si>
  <si>
    <t>DUOMAX HT a gas a due stadi</t>
  </si>
  <si>
    <t>DUOMAX HT a gasolio a quattro stadi</t>
  </si>
  <si>
    <t>DUOMAX HT a gasolio a due stadi</t>
  </si>
  <si>
    <t>DUOMAX HP a gas a quattro stadi</t>
  </si>
  <si>
    <t>COMPACT 24</t>
  </si>
  <si>
    <t>TRIMAX</t>
  </si>
  <si>
    <t>9,8-10,5</t>
  </si>
  <si>
    <t>12,5-13,5</t>
  </si>
  <si>
    <t>Ecomax 3S</t>
  </si>
  <si>
    <t>ECOMAX N</t>
  </si>
  <si>
    <t>12-13</t>
  </si>
  <si>
    <t>DUOMAX 3S - P3S</t>
  </si>
  <si>
    <t>DUOMAX K</t>
  </si>
  <si>
    <t>SERENA EXPORT ECOSILENT 3</t>
  </si>
  <si>
    <t>A due stadi</t>
  </si>
  <si>
    <t>Ad uno stadio</t>
  </si>
  <si>
    <t>SERENA EXPORT ECOSILENT 4-5 HP</t>
  </si>
  <si>
    <t>4 HP a due stadi</t>
  </si>
  <si>
    <t>5 HP a due stadi</t>
  </si>
  <si>
    <t>4 HP ad uno stadio</t>
  </si>
  <si>
    <t>5 HP ad uno stadio</t>
  </si>
  <si>
    <t>2 OIL a 2 stadi</t>
  </si>
  <si>
    <t>9,1 - 9,5</t>
  </si>
  <si>
    <t>10,3 - 10,9</t>
  </si>
  <si>
    <t>DUATRON KOMPAKT e DUATRON SOLAR</t>
  </si>
  <si>
    <t>8,9 - 9,0</t>
  </si>
  <si>
    <t>10 - 10,5</t>
  </si>
  <si>
    <t>3 OIL a 2 stadi</t>
  </si>
  <si>
    <t xml:space="preserve">3 OIL </t>
  </si>
  <si>
    <t>2 OIL</t>
  </si>
  <si>
    <t>4 HP OIL a due stadi</t>
  </si>
  <si>
    <t>5 HP OIL a due stadi</t>
  </si>
  <si>
    <t>4 HP OIL ad uno stadio</t>
  </si>
  <si>
    <t>5 HP OIL ad uno stadio</t>
  </si>
  <si>
    <t>80 a quattro stadi</t>
  </si>
  <si>
    <t>100 a quattro stadi</t>
  </si>
  <si>
    <t>80 a due stadi</t>
  </si>
  <si>
    <t>100 a due stadi</t>
  </si>
  <si>
    <t>ECOMAX A GAS AD UN REGIME DI FIAMMA</t>
  </si>
  <si>
    <t>ECOMAX A GASOLIO AD UN REGIME DI FIAMMA</t>
  </si>
  <si>
    <t>ECOMAX A GASOLIO A DUE REGIMI DI FIAMMA</t>
  </si>
  <si>
    <t>INSTANT 25 GASOLIO</t>
  </si>
  <si>
    <t>LISA</t>
  </si>
  <si>
    <t>23 CA SP - CPR</t>
  </si>
  <si>
    <t>23 CS SP - CPR</t>
  </si>
  <si>
    <t>24 CS CPA</t>
  </si>
  <si>
    <t>COMPACT</t>
  </si>
  <si>
    <t xml:space="preserve">BLUETTE MULTICOMPACT </t>
  </si>
  <si>
    <t>METANO</t>
  </si>
  <si>
    <t>BLUETTE</t>
  </si>
  <si>
    <t>DUOMAX N-PN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</si>
</sst>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"/>
    <numFmt numFmtId="171" formatCode="#,##0.0"/>
    <numFmt numFmtId="172" formatCode="#,##0.0000"/>
    <numFmt numFmtId="173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.5"/>
      <color indexed="12"/>
      <name val="Arial"/>
      <family val="0"/>
    </font>
    <font>
      <u val="single"/>
      <sz val="14.5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71" fontId="6" fillId="0" borderId="24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171" fontId="6" fillId="0" borderId="11" xfId="0" applyNumberFormat="1" applyFont="1" applyBorder="1" applyAlignment="1">
      <alignment horizontal="center" vertical="center"/>
    </xf>
    <xf numFmtId="171" fontId="6" fillId="0" borderId="20" xfId="0" applyNumberFormat="1" applyFont="1" applyBorder="1" applyAlignment="1">
      <alignment horizontal="center" vertical="center"/>
    </xf>
    <xf numFmtId="171" fontId="6" fillId="0" borderId="21" xfId="0" applyNumberFormat="1" applyFont="1" applyBorder="1" applyAlignment="1">
      <alignment horizontal="center" vertical="center"/>
    </xf>
    <xf numFmtId="171" fontId="6" fillId="0" borderId="22" xfId="0" applyNumberFormat="1" applyFont="1" applyBorder="1" applyAlignment="1">
      <alignment horizontal="center" vertical="center"/>
    </xf>
    <xf numFmtId="171" fontId="6" fillId="0" borderId="16" xfId="0" applyNumberFormat="1" applyFont="1" applyBorder="1" applyAlignment="1">
      <alignment horizontal="center" vertical="center"/>
    </xf>
    <xf numFmtId="171" fontId="6" fillId="0" borderId="17" xfId="0" applyNumberFormat="1" applyFont="1" applyBorder="1" applyAlignment="1">
      <alignment horizontal="center" vertical="center"/>
    </xf>
    <xf numFmtId="171" fontId="6" fillId="0" borderId="18" xfId="0" applyNumberFormat="1" applyFont="1" applyBorder="1" applyAlignment="1">
      <alignment horizontal="center" vertical="center"/>
    </xf>
    <xf numFmtId="171" fontId="6" fillId="0" borderId="25" xfId="0" applyNumberFormat="1" applyFont="1" applyBorder="1" applyAlignment="1">
      <alignment horizontal="center" vertical="center"/>
    </xf>
    <xf numFmtId="171" fontId="6" fillId="0" borderId="2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70" fontId="6" fillId="33" borderId="19" xfId="0" applyNumberFormat="1" applyFont="1" applyFill="1" applyBorder="1" applyAlignment="1">
      <alignment horizontal="center" vertical="center"/>
    </xf>
    <xf numFmtId="170" fontId="6" fillId="0" borderId="23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71" fontId="6" fillId="0" borderId="31" xfId="0" applyNumberFormat="1" applyFont="1" applyBorder="1" applyAlignment="1">
      <alignment horizontal="center" vertical="center"/>
    </xf>
    <xf numFmtId="171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3" fontId="6" fillId="0" borderId="20" xfId="0" applyNumberFormat="1" applyFont="1" applyBorder="1" applyAlignment="1">
      <alignment horizontal="center" vertical="center"/>
    </xf>
    <xf numFmtId="173" fontId="6" fillId="0" borderId="2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171" fontId="6" fillId="33" borderId="16" xfId="0" applyNumberFormat="1" applyFont="1" applyFill="1" applyBorder="1" applyAlignment="1">
      <alignment horizontal="center" vertical="center"/>
    </xf>
    <xf numFmtId="171" fontId="6" fillId="33" borderId="17" xfId="0" applyNumberFormat="1" applyFont="1" applyFill="1" applyBorder="1" applyAlignment="1">
      <alignment horizontal="center" vertical="center"/>
    </xf>
    <xf numFmtId="171" fontId="6" fillId="33" borderId="18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36" xfId="0" applyNumberFormat="1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center" vertical="center"/>
    </xf>
    <xf numFmtId="173" fontId="6" fillId="33" borderId="16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2" fontId="7" fillId="33" borderId="16" xfId="0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33" borderId="39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7" fillId="0" borderId="33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71" fontId="6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173" fontId="6" fillId="0" borderId="33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3" fontId="6" fillId="0" borderId="40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71" fontId="6" fillId="0" borderId="4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73" fontId="7" fillId="0" borderId="24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0" fontId="6" fillId="0" borderId="44" xfId="0" applyNumberFormat="1" applyFont="1" applyBorder="1" applyAlignment="1">
      <alignment horizontal="center" vertical="center"/>
    </xf>
    <xf numFmtId="170" fontId="6" fillId="0" borderId="45" xfId="0" applyNumberFormat="1" applyFont="1" applyBorder="1" applyAlignment="1">
      <alignment horizontal="center" vertical="center"/>
    </xf>
    <xf numFmtId="170" fontId="6" fillId="0" borderId="29" xfId="0" applyNumberFormat="1" applyFont="1" applyBorder="1" applyAlignment="1">
      <alignment horizontal="center" vertical="center"/>
    </xf>
    <xf numFmtId="173" fontId="6" fillId="0" borderId="24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0" fontId="6" fillId="0" borderId="0" xfId="0" applyNumberFormat="1" applyFont="1" applyAlignment="1">
      <alignment horizontal="center" vertical="center"/>
    </xf>
    <xf numFmtId="170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73" fontId="6" fillId="0" borderId="0" xfId="0" applyNumberFormat="1" applyFont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173" fontId="6" fillId="0" borderId="31" xfId="0" applyNumberFormat="1" applyFont="1" applyBorder="1" applyAlignment="1">
      <alignment horizontal="center" vertical="center"/>
    </xf>
    <xf numFmtId="173" fontId="6" fillId="0" borderId="40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6" fillId="0" borderId="33" xfId="0" applyNumberFormat="1" applyFont="1" applyBorder="1" applyAlignment="1">
      <alignment horizontal="center" vertical="center"/>
    </xf>
    <xf numFmtId="173" fontId="6" fillId="0" borderId="35" xfId="0" applyNumberFormat="1" applyFont="1" applyBorder="1" applyAlignment="1">
      <alignment horizontal="center" vertical="center"/>
    </xf>
    <xf numFmtId="173" fontId="6" fillId="0" borderId="43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3" fontId="6" fillId="33" borderId="24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170" fontId="6" fillId="33" borderId="53" xfId="0" applyNumberFormat="1" applyFont="1" applyFill="1" applyBorder="1" applyAlignment="1">
      <alignment horizontal="center" vertical="center"/>
    </xf>
    <xf numFmtId="170" fontId="6" fillId="33" borderId="44" xfId="0" applyNumberFormat="1" applyFont="1" applyFill="1" applyBorder="1" applyAlignment="1">
      <alignment horizontal="center" vertical="center"/>
    </xf>
    <xf numFmtId="170" fontId="6" fillId="0" borderId="5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33" borderId="57" xfId="0" applyNumberFormat="1" applyFont="1" applyFill="1" applyBorder="1" applyAlignment="1">
      <alignment horizontal="center" vertical="center"/>
    </xf>
    <xf numFmtId="3" fontId="6" fillId="33" borderId="55" xfId="0" applyNumberFormat="1" applyFont="1" applyFill="1" applyBorder="1" applyAlignment="1">
      <alignment horizontal="center" vertical="center"/>
    </xf>
    <xf numFmtId="170" fontId="6" fillId="33" borderId="29" xfId="0" applyNumberFormat="1" applyFont="1" applyFill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1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1" fontId="6" fillId="0" borderId="2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0" xfId="0" applyNumberFormat="1" applyFont="1" applyFill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173" fontId="6" fillId="0" borderId="4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173" fontId="7" fillId="0" borderId="14" xfId="0" applyNumberFormat="1" applyFont="1" applyBorder="1" applyAlignment="1">
      <alignment horizontal="center" vertical="center"/>
    </xf>
    <xf numFmtId="173" fontId="6" fillId="0" borderId="26" xfId="0" applyNumberFormat="1" applyFont="1" applyFill="1" applyBorder="1" applyAlignment="1">
      <alignment horizontal="center" vertical="center"/>
    </xf>
    <xf numFmtId="173" fontId="6" fillId="0" borderId="18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26" xfId="0" applyNumberFormat="1" applyFont="1" applyBorder="1" applyAlignment="1">
      <alignment horizontal="center" vertical="center"/>
    </xf>
    <xf numFmtId="173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171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73" fontId="6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173" fontId="6" fillId="0" borderId="39" xfId="0" applyNumberFormat="1" applyFont="1" applyFill="1" applyBorder="1" applyAlignment="1">
      <alignment horizontal="center" vertical="center"/>
    </xf>
    <xf numFmtId="173" fontId="6" fillId="0" borderId="37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4" fontId="7" fillId="0" borderId="39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173" fontId="6" fillId="0" borderId="40" xfId="0" applyNumberFormat="1" applyFont="1" applyFill="1" applyBorder="1" applyAlignment="1">
      <alignment horizontal="center" vertical="center"/>
    </xf>
    <xf numFmtId="173" fontId="6" fillId="0" borderId="43" xfId="0" applyNumberFormat="1" applyFont="1" applyFill="1" applyBorder="1" applyAlignment="1">
      <alignment horizontal="center" vertical="center"/>
    </xf>
    <xf numFmtId="173" fontId="6" fillId="0" borderId="41" xfId="0" applyNumberFormat="1" applyFont="1" applyFill="1" applyBorder="1" applyAlignment="1">
      <alignment horizontal="center" vertical="center"/>
    </xf>
    <xf numFmtId="171" fontId="6" fillId="0" borderId="40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0" borderId="4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2" fontId="7" fillId="33" borderId="39" xfId="0" applyNumberFormat="1" applyFont="1" applyFill="1" applyBorder="1" applyAlignment="1">
      <alignment horizontal="center" vertical="center"/>
    </xf>
    <xf numFmtId="173" fontId="6" fillId="33" borderId="39" xfId="0" applyNumberFormat="1" applyFont="1" applyFill="1" applyBorder="1" applyAlignment="1">
      <alignment horizontal="center" vertical="center"/>
    </xf>
    <xf numFmtId="2" fontId="6" fillId="33" borderId="39" xfId="0" applyNumberFormat="1" applyFont="1" applyFill="1" applyBorder="1" applyAlignment="1">
      <alignment horizontal="center" vertical="center"/>
    </xf>
    <xf numFmtId="2" fontId="6" fillId="33" borderId="37" xfId="0" applyNumberFormat="1" applyFont="1" applyFill="1" applyBorder="1" applyAlignment="1">
      <alignment horizontal="center" vertical="center"/>
    </xf>
    <xf numFmtId="2" fontId="6" fillId="33" borderId="36" xfId="0" applyNumberFormat="1" applyFont="1" applyFill="1" applyBorder="1" applyAlignment="1">
      <alignment horizontal="center" vertical="center"/>
    </xf>
    <xf numFmtId="1" fontId="6" fillId="33" borderId="52" xfId="0" applyNumberFormat="1" applyFont="1" applyFill="1" applyBorder="1" applyAlignment="1">
      <alignment horizontal="center" vertical="center"/>
    </xf>
    <xf numFmtId="170" fontId="6" fillId="33" borderId="52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173" fontId="6" fillId="0" borderId="62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73" fontId="6" fillId="33" borderId="64" xfId="0" applyNumberFormat="1" applyFont="1" applyFill="1" applyBorder="1" applyAlignment="1">
      <alignment horizontal="center" vertical="center"/>
    </xf>
    <xf numFmtId="171" fontId="6" fillId="33" borderId="39" xfId="0" applyNumberFormat="1" applyFont="1" applyFill="1" applyBorder="1" applyAlignment="1">
      <alignment horizontal="center" vertical="center"/>
    </xf>
    <xf numFmtId="171" fontId="6" fillId="33" borderId="37" xfId="0" applyNumberFormat="1" applyFont="1" applyFill="1" applyBorder="1" applyAlignment="1">
      <alignment horizontal="center" vertical="center"/>
    </xf>
    <xf numFmtId="171" fontId="6" fillId="33" borderId="36" xfId="0" applyNumberFormat="1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horizontal="center" vertical="center"/>
    </xf>
    <xf numFmtId="3" fontId="6" fillId="33" borderId="52" xfId="0" applyNumberFormat="1" applyFont="1" applyFill="1" applyBorder="1" applyAlignment="1">
      <alignment horizontal="center" vertical="center"/>
    </xf>
    <xf numFmtId="173" fontId="6" fillId="33" borderId="65" xfId="0" applyNumberFormat="1" applyFont="1" applyFill="1" applyBorder="1" applyAlignment="1">
      <alignment horizontal="center" vertical="center"/>
    </xf>
    <xf numFmtId="170" fontId="6" fillId="33" borderId="66" xfId="0" applyNumberFormat="1" applyFont="1" applyFill="1" applyBorder="1" applyAlignment="1">
      <alignment horizontal="center" vertical="center"/>
    </xf>
    <xf numFmtId="3" fontId="6" fillId="33" borderId="46" xfId="0" applyNumberFormat="1" applyFont="1" applyFill="1" applyBorder="1" applyAlignment="1">
      <alignment horizontal="center" vertical="center"/>
    </xf>
    <xf numFmtId="3" fontId="6" fillId="33" borderId="67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170" fontId="6" fillId="0" borderId="30" xfId="0" applyNumberFormat="1" applyFont="1" applyFill="1" applyBorder="1" applyAlignment="1">
      <alignment horizontal="center" vertical="center"/>
    </xf>
    <xf numFmtId="170" fontId="6" fillId="0" borderId="19" xfId="0" applyNumberFormat="1" applyFont="1" applyFill="1" applyBorder="1" applyAlignment="1">
      <alignment horizontal="center" vertical="center"/>
    </xf>
    <xf numFmtId="170" fontId="6" fillId="0" borderId="23" xfId="0" applyNumberFormat="1" applyFont="1" applyFill="1" applyBorder="1" applyAlignment="1">
      <alignment horizontal="center" vertical="center"/>
    </xf>
    <xf numFmtId="170" fontId="6" fillId="0" borderId="42" xfId="0" applyNumberFormat="1" applyFont="1" applyFill="1" applyBorder="1" applyAlignment="1">
      <alignment horizontal="center" vertical="center"/>
    </xf>
    <xf numFmtId="170" fontId="6" fillId="0" borderId="29" xfId="0" applyNumberFormat="1" applyFont="1" applyFill="1" applyBorder="1" applyAlignment="1">
      <alignment horizontal="center" vertical="center"/>
    </xf>
    <xf numFmtId="170" fontId="6" fillId="0" borderId="19" xfId="0" applyNumberFormat="1" applyFont="1" applyBorder="1" applyAlignment="1">
      <alignment horizontal="center" vertical="center"/>
    </xf>
    <xf numFmtId="170" fontId="6" fillId="0" borderId="30" xfId="0" applyNumberFormat="1" applyFont="1" applyBorder="1" applyAlignment="1">
      <alignment horizontal="center" vertical="center"/>
    </xf>
    <xf numFmtId="170" fontId="6" fillId="0" borderId="15" xfId="0" applyNumberFormat="1" applyFont="1" applyBorder="1" applyAlignment="1">
      <alignment horizontal="center" vertical="center"/>
    </xf>
    <xf numFmtId="170" fontId="6" fillId="0" borderId="34" xfId="0" applyNumberFormat="1" applyFont="1" applyBorder="1" applyAlignment="1">
      <alignment horizontal="center" vertical="center"/>
    </xf>
    <xf numFmtId="170" fontId="6" fillId="0" borderId="42" xfId="0" applyNumberFormat="1" applyFont="1" applyBorder="1" applyAlignment="1">
      <alignment horizontal="center" vertical="center"/>
    </xf>
    <xf numFmtId="170" fontId="6" fillId="0" borderId="53" xfId="0" applyNumberFormat="1" applyFont="1" applyBorder="1" applyAlignment="1">
      <alignment horizontal="center" vertical="center"/>
    </xf>
    <xf numFmtId="170" fontId="6" fillId="0" borderId="53" xfId="0" applyNumberFormat="1" applyFont="1" applyFill="1" applyBorder="1" applyAlignment="1">
      <alignment horizontal="center" vertical="center"/>
    </xf>
    <xf numFmtId="170" fontId="6" fillId="0" borderId="44" xfId="0" applyNumberFormat="1" applyFont="1" applyFill="1" applyBorder="1" applyAlignment="1">
      <alignment horizontal="center" vertical="center"/>
    </xf>
    <xf numFmtId="170" fontId="6" fillId="0" borderId="54" xfId="0" applyNumberFormat="1" applyFont="1" applyFill="1" applyBorder="1" applyAlignment="1">
      <alignment horizontal="center" vertical="center"/>
    </xf>
    <xf numFmtId="170" fontId="6" fillId="0" borderId="45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170" fontId="6" fillId="0" borderId="52" xfId="0" applyNumberFormat="1" applyFont="1" applyFill="1" applyBorder="1" applyAlignment="1">
      <alignment horizontal="center" vertical="center"/>
    </xf>
    <xf numFmtId="170" fontId="6" fillId="0" borderId="18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170" fontId="6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173" fontId="7" fillId="0" borderId="24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0" fontId="7" fillId="0" borderId="19" xfId="0" applyNumberFormat="1" applyFont="1" applyBorder="1" applyAlignment="1">
      <alignment horizontal="center" vertical="center" wrapText="1"/>
    </xf>
    <xf numFmtId="170" fontId="7" fillId="0" borderId="29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72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1809750</xdr:colOff>
      <xdr:row>0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161925</xdr:rowOff>
    </xdr:from>
    <xdr:to>
      <xdr:col>2</xdr:col>
      <xdr:colOff>219075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0"/>
  <sheetViews>
    <sheetView showGridLines="0" tabSelected="1" zoomScale="115" zoomScaleNormal="115" zoomScalePageLayoutView="0" workbookViewId="0" topLeftCell="A13">
      <selection activeCell="J25" sqref="J25"/>
    </sheetView>
  </sheetViews>
  <sheetFormatPr defaultColWidth="10.8515625" defaultRowHeight="12.75"/>
  <cols>
    <col min="1" max="1" width="32.421875" style="79" customWidth="1"/>
    <col min="2" max="2" width="22.421875" style="151" customWidth="1"/>
    <col min="3" max="3" width="7.28125" style="1" bestFit="1" customWidth="1"/>
    <col min="4" max="4" width="8.00390625" style="136" bestFit="1" customWidth="1"/>
    <col min="5" max="5" width="7.140625" style="140" bestFit="1" customWidth="1"/>
    <col min="6" max="6" width="8.00390625" style="136" bestFit="1" customWidth="1"/>
    <col min="7" max="7" width="7.421875" style="140" bestFit="1" customWidth="1"/>
    <col min="8" max="8" width="8.421875" style="136" bestFit="1" customWidth="1"/>
    <col min="9" max="9" width="8.140625" style="162" bestFit="1" customWidth="1"/>
    <col min="10" max="10" width="8.00390625" style="136" bestFit="1" customWidth="1"/>
    <col min="11" max="12" width="8.140625" style="162" bestFit="1" customWidth="1"/>
    <col min="13" max="13" width="11.7109375" style="162" bestFit="1" customWidth="1"/>
    <col min="14" max="14" width="11.00390625" style="162" bestFit="1" customWidth="1"/>
    <col min="15" max="15" width="10.8515625" style="1" customWidth="1"/>
    <col min="16" max="16" width="11.00390625" style="1" bestFit="1" customWidth="1"/>
    <col min="17" max="17" width="14.28125" style="1" bestFit="1" customWidth="1"/>
    <col min="18" max="18" width="7.00390625" style="1" bestFit="1" customWidth="1"/>
    <col min="19" max="19" width="8.421875" style="1" bestFit="1" customWidth="1"/>
    <col min="20" max="20" width="8.140625" style="1" customWidth="1"/>
    <col min="21" max="21" width="10.421875" style="149" bestFit="1" customWidth="1"/>
    <col min="22" max="16384" width="10.8515625" style="1" customWidth="1"/>
  </cols>
  <sheetData>
    <row r="1" ht="45.75" customHeight="1" thickBot="1">
      <c r="A1" s="93"/>
    </row>
    <row r="2" spans="1:21" ht="36.75" customHeight="1">
      <c r="A2" s="411" t="s">
        <v>41</v>
      </c>
      <c r="B2" s="412"/>
      <c r="C2" s="405" t="s">
        <v>4</v>
      </c>
      <c r="D2" s="406"/>
      <c r="E2" s="406"/>
      <c r="F2" s="407"/>
      <c r="G2" s="374" t="s">
        <v>5</v>
      </c>
      <c r="H2" s="375"/>
      <c r="I2" s="375"/>
      <c r="J2" s="376"/>
      <c r="K2" s="374" t="s">
        <v>6</v>
      </c>
      <c r="L2" s="375"/>
      <c r="M2" s="376"/>
      <c r="N2" s="374" t="s">
        <v>7</v>
      </c>
      <c r="O2" s="375"/>
      <c r="P2" s="376"/>
      <c r="Q2" s="378" t="s">
        <v>22</v>
      </c>
      <c r="R2" s="382" t="s">
        <v>8</v>
      </c>
      <c r="S2" s="383"/>
      <c r="T2" s="384"/>
      <c r="U2" s="372" t="s">
        <v>27</v>
      </c>
    </row>
    <row r="3" spans="1:21" ht="16.5" customHeight="1">
      <c r="A3" s="413"/>
      <c r="B3" s="412"/>
      <c r="C3" s="408" t="s">
        <v>9</v>
      </c>
      <c r="D3" s="409"/>
      <c r="E3" s="404" t="s">
        <v>10</v>
      </c>
      <c r="F3" s="410"/>
      <c r="G3" s="403" t="s">
        <v>9</v>
      </c>
      <c r="H3" s="404"/>
      <c r="I3" s="370" t="s">
        <v>10</v>
      </c>
      <c r="J3" s="371"/>
      <c r="K3" s="110" t="s">
        <v>11</v>
      </c>
      <c r="L3" s="109" t="s">
        <v>12</v>
      </c>
      <c r="M3" s="202" t="s">
        <v>13</v>
      </c>
      <c r="N3" s="377" t="s">
        <v>21</v>
      </c>
      <c r="O3" s="370"/>
      <c r="P3" s="380" t="s">
        <v>20</v>
      </c>
      <c r="Q3" s="379"/>
      <c r="R3" s="385"/>
      <c r="S3" s="386"/>
      <c r="T3" s="387"/>
      <c r="U3" s="373"/>
    </row>
    <row r="4" spans="1:21" ht="15.75" thickBot="1">
      <c r="A4" s="80"/>
      <c r="B4" s="148" t="s">
        <v>32</v>
      </c>
      <c r="C4" s="4" t="s">
        <v>14</v>
      </c>
      <c r="D4" s="139" t="s">
        <v>15</v>
      </c>
      <c r="E4" s="141" t="s">
        <v>14</v>
      </c>
      <c r="F4" s="137" t="s">
        <v>15</v>
      </c>
      <c r="G4" s="143" t="s">
        <v>14</v>
      </c>
      <c r="H4" s="139" t="s">
        <v>15</v>
      </c>
      <c r="I4" s="163" t="s">
        <v>14</v>
      </c>
      <c r="J4" s="137" t="s">
        <v>15</v>
      </c>
      <c r="K4" s="167" t="s">
        <v>16</v>
      </c>
      <c r="L4" s="163" t="s">
        <v>16</v>
      </c>
      <c r="M4" s="245" t="s">
        <v>17</v>
      </c>
      <c r="N4" s="167" t="s">
        <v>18</v>
      </c>
      <c r="O4" s="5" t="s">
        <v>19</v>
      </c>
      <c r="P4" s="381"/>
      <c r="Q4" s="7" t="s">
        <v>23</v>
      </c>
      <c r="R4" s="4" t="s">
        <v>24</v>
      </c>
      <c r="S4" s="5" t="s">
        <v>25</v>
      </c>
      <c r="T4" s="6" t="s">
        <v>93</v>
      </c>
      <c r="U4" s="150" t="s">
        <v>26</v>
      </c>
    </row>
    <row r="5" spans="1:21" ht="12.75" customHeight="1" thickBot="1">
      <c r="A5" s="368" t="s">
        <v>39</v>
      </c>
      <c r="B5" s="369"/>
      <c r="C5" s="94">
        <v>23.6</v>
      </c>
      <c r="D5" s="95">
        <f>C5*860</f>
        <v>20296</v>
      </c>
      <c r="E5" s="142">
        <v>12.3</v>
      </c>
      <c r="F5" s="96">
        <f>E5*860</f>
        <v>10578</v>
      </c>
      <c r="G5" s="144">
        <v>26.6</v>
      </c>
      <c r="H5" s="95">
        <f>G5*860</f>
        <v>22876</v>
      </c>
      <c r="I5" s="102">
        <v>13.6</v>
      </c>
      <c r="J5" s="96">
        <f>I5*860</f>
        <v>11696</v>
      </c>
      <c r="K5" s="101">
        <v>90.6</v>
      </c>
      <c r="L5" s="102">
        <v>88.7</v>
      </c>
      <c r="M5" s="246">
        <v>88.9</v>
      </c>
      <c r="N5" s="101">
        <v>9.4</v>
      </c>
      <c r="O5" s="98" t="s">
        <v>28</v>
      </c>
      <c r="P5" s="99">
        <v>1.9</v>
      </c>
      <c r="Q5" s="100">
        <v>170</v>
      </c>
      <c r="R5" s="252" t="s">
        <v>114</v>
      </c>
      <c r="S5" s="253" t="s">
        <v>113</v>
      </c>
      <c r="T5" s="96" t="s">
        <v>90</v>
      </c>
      <c r="U5" s="348">
        <v>0.011</v>
      </c>
    </row>
    <row r="6" spans="1:21" ht="12.75" customHeight="1" thickBot="1">
      <c r="A6" s="368" t="s">
        <v>40</v>
      </c>
      <c r="B6" s="369"/>
      <c r="C6" s="94">
        <v>23.6</v>
      </c>
      <c r="D6" s="95">
        <f>C6*860</f>
        <v>20296</v>
      </c>
      <c r="E6" s="142">
        <v>12.3</v>
      </c>
      <c r="F6" s="96">
        <f>E6*860</f>
        <v>10578</v>
      </c>
      <c r="G6" s="144">
        <v>26.6</v>
      </c>
      <c r="H6" s="95">
        <f>G6*860</f>
        <v>22876</v>
      </c>
      <c r="I6" s="102">
        <v>13.6</v>
      </c>
      <c r="J6" s="96">
        <f>I6*860</f>
        <v>11696</v>
      </c>
      <c r="K6" s="101">
        <v>90.6</v>
      </c>
      <c r="L6" s="102">
        <v>88.7</v>
      </c>
      <c r="M6" s="246">
        <v>88.9</v>
      </c>
      <c r="N6" s="101">
        <v>9.4</v>
      </c>
      <c r="O6" s="98" t="s">
        <v>28</v>
      </c>
      <c r="P6" s="99">
        <v>1.9</v>
      </c>
      <c r="Q6" s="100">
        <v>170</v>
      </c>
      <c r="R6" s="252" t="s">
        <v>114</v>
      </c>
      <c r="S6" s="253" t="s">
        <v>113</v>
      </c>
      <c r="T6" s="96" t="s">
        <v>90</v>
      </c>
      <c r="U6" s="348">
        <v>0.011</v>
      </c>
    </row>
    <row r="7" spans="1:21" ht="12.75" customHeight="1" thickBot="1">
      <c r="A7" s="368" t="s">
        <v>176</v>
      </c>
      <c r="B7" s="369"/>
      <c r="C7" s="94">
        <v>25</v>
      </c>
      <c r="D7" s="95">
        <f aca="true" t="shared" si="0" ref="D7:D21">C7*860</f>
        <v>21500</v>
      </c>
      <c r="E7" s="142">
        <v>17.4</v>
      </c>
      <c r="F7" s="96">
        <f aca="true" t="shared" si="1" ref="F7:F21">E7*860</f>
        <v>14963.999999999998</v>
      </c>
      <c r="G7" s="144">
        <v>27.6</v>
      </c>
      <c r="H7" s="95">
        <f aca="true" t="shared" si="2" ref="H7:H21">G7*860</f>
        <v>23736</v>
      </c>
      <c r="I7" s="102">
        <v>20</v>
      </c>
      <c r="J7" s="96">
        <f aca="true" t="shared" si="3" ref="J7:J21">I7*860</f>
        <v>17200</v>
      </c>
      <c r="K7" s="101">
        <v>92</v>
      </c>
      <c r="L7" s="102">
        <v>90.6</v>
      </c>
      <c r="M7" s="246">
        <v>88.6</v>
      </c>
      <c r="N7" s="101">
        <v>8</v>
      </c>
      <c r="O7" s="98" t="s">
        <v>28</v>
      </c>
      <c r="P7" s="99">
        <v>1.4</v>
      </c>
      <c r="Q7" s="100">
        <v>170</v>
      </c>
      <c r="R7" s="252" t="s">
        <v>90</v>
      </c>
      <c r="S7" s="253" t="s">
        <v>90</v>
      </c>
      <c r="T7" s="96" t="s">
        <v>115</v>
      </c>
      <c r="U7" s="348">
        <v>0.011</v>
      </c>
    </row>
    <row r="8" spans="1:21" ht="12.75" customHeight="1">
      <c r="A8" s="388" t="s">
        <v>184</v>
      </c>
      <c r="B8" s="204" t="s">
        <v>183</v>
      </c>
      <c r="C8" s="205">
        <v>28.7</v>
      </c>
      <c r="D8" s="206">
        <f t="shared" si="0"/>
        <v>24682</v>
      </c>
      <c r="E8" s="207">
        <v>11.7</v>
      </c>
      <c r="F8" s="208">
        <f t="shared" si="1"/>
        <v>10062</v>
      </c>
      <c r="G8" s="209">
        <v>31.5</v>
      </c>
      <c r="H8" s="206">
        <f t="shared" si="2"/>
        <v>27090</v>
      </c>
      <c r="I8" s="210">
        <v>12.6</v>
      </c>
      <c r="J8" s="208">
        <f t="shared" si="3"/>
        <v>10836</v>
      </c>
      <c r="K8" s="211">
        <v>91.5</v>
      </c>
      <c r="L8" s="210">
        <v>91.1</v>
      </c>
      <c r="M8" s="247">
        <v>92.4</v>
      </c>
      <c r="N8" s="211">
        <v>8.5</v>
      </c>
      <c r="O8" s="212" t="s">
        <v>28</v>
      </c>
      <c r="P8" s="213">
        <v>0.4</v>
      </c>
      <c r="Q8" s="214">
        <v>165</v>
      </c>
      <c r="R8" s="254" t="s">
        <v>116</v>
      </c>
      <c r="S8" s="255" t="s">
        <v>90</v>
      </c>
      <c r="T8" s="208" t="s">
        <v>90</v>
      </c>
      <c r="U8" s="349">
        <v>0.013</v>
      </c>
    </row>
    <row r="9" spans="1:21" ht="12.75" customHeight="1" thickBot="1">
      <c r="A9" s="414"/>
      <c r="B9" s="226" t="s">
        <v>25</v>
      </c>
      <c r="C9" s="227">
        <v>28.7</v>
      </c>
      <c r="D9" s="228">
        <f t="shared" si="0"/>
        <v>24682</v>
      </c>
      <c r="E9" s="229">
        <v>13</v>
      </c>
      <c r="F9" s="230">
        <f t="shared" si="1"/>
        <v>11180</v>
      </c>
      <c r="G9" s="231">
        <v>31.5</v>
      </c>
      <c r="H9" s="228">
        <f t="shared" si="2"/>
        <v>27090</v>
      </c>
      <c r="I9" s="232">
        <v>14</v>
      </c>
      <c r="J9" s="230">
        <f t="shared" si="3"/>
        <v>12040</v>
      </c>
      <c r="K9" s="233">
        <v>91.5</v>
      </c>
      <c r="L9" s="232">
        <v>91.1</v>
      </c>
      <c r="M9" s="248">
        <v>92.4</v>
      </c>
      <c r="N9" s="233">
        <v>8.5</v>
      </c>
      <c r="O9" s="234" t="s">
        <v>28</v>
      </c>
      <c r="P9" s="235">
        <v>0.4</v>
      </c>
      <c r="Q9" s="236">
        <v>165</v>
      </c>
      <c r="R9" s="256" t="s">
        <v>90</v>
      </c>
      <c r="S9" s="257" t="s">
        <v>117</v>
      </c>
      <c r="T9" s="230" t="s">
        <v>90</v>
      </c>
      <c r="U9" s="350">
        <v>0.013</v>
      </c>
    </row>
    <row r="10" spans="1:21" ht="12.75" customHeight="1" thickBot="1">
      <c r="A10" s="368" t="s">
        <v>38</v>
      </c>
      <c r="B10" s="369"/>
      <c r="C10" s="309">
        <v>28</v>
      </c>
      <c r="D10" s="310">
        <f t="shared" si="0"/>
        <v>24080</v>
      </c>
      <c r="E10" s="311">
        <v>12</v>
      </c>
      <c r="F10" s="312">
        <f t="shared" si="1"/>
        <v>10320</v>
      </c>
      <c r="G10" s="313">
        <v>30.6</v>
      </c>
      <c r="H10" s="310">
        <f t="shared" si="2"/>
        <v>26316</v>
      </c>
      <c r="I10" s="314">
        <v>12.6</v>
      </c>
      <c r="J10" s="312">
        <f t="shared" si="3"/>
        <v>10836</v>
      </c>
      <c r="K10" s="315">
        <v>92</v>
      </c>
      <c r="L10" s="314">
        <v>90.6</v>
      </c>
      <c r="M10" s="316">
        <v>88.6</v>
      </c>
      <c r="N10" s="315">
        <v>8</v>
      </c>
      <c r="O10" s="317" t="s">
        <v>28</v>
      </c>
      <c r="P10" s="318">
        <v>1.1</v>
      </c>
      <c r="Q10" s="319">
        <v>155</v>
      </c>
      <c r="R10" s="320" t="s">
        <v>91</v>
      </c>
      <c r="S10" s="321" t="s">
        <v>92</v>
      </c>
      <c r="T10" s="312" t="s">
        <v>90</v>
      </c>
      <c r="U10" s="351">
        <v>0.0129</v>
      </c>
    </row>
    <row r="11" spans="1:21" ht="12.75" customHeight="1" thickBot="1">
      <c r="A11" s="368" t="s">
        <v>59</v>
      </c>
      <c r="B11" s="369"/>
      <c r="C11" s="94">
        <v>27</v>
      </c>
      <c r="D11" s="95">
        <v>23220</v>
      </c>
      <c r="E11" s="142">
        <v>12</v>
      </c>
      <c r="F11" s="96">
        <v>10320</v>
      </c>
      <c r="G11" s="144">
        <v>29</v>
      </c>
      <c r="H11" s="95">
        <v>24940</v>
      </c>
      <c r="I11" s="102">
        <v>12.6</v>
      </c>
      <c r="J11" s="96">
        <v>10840</v>
      </c>
      <c r="K11" s="101">
        <v>93.6</v>
      </c>
      <c r="L11" s="102">
        <v>93.1</v>
      </c>
      <c r="M11" s="246">
        <v>94.3</v>
      </c>
      <c r="N11" s="101">
        <v>6.4</v>
      </c>
      <c r="O11" s="98" t="s">
        <v>28</v>
      </c>
      <c r="P11" s="99">
        <v>0.6</v>
      </c>
      <c r="Q11" s="100">
        <v>137</v>
      </c>
      <c r="R11" s="97" t="s">
        <v>91</v>
      </c>
      <c r="S11" s="95" t="s">
        <v>92</v>
      </c>
      <c r="T11" s="96" t="s">
        <v>90</v>
      </c>
      <c r="U11" s="348">
        <v>0.0122</v>
      </c>
    </row>
    <row r="12" spans="1:21" ht="12.75" customHeight="1">
      <c r="A12" s="388" t="s">
        <v>182</v>
      </c>
      <c r="B12" s="204">
        <v>50</v>
      </c>
      <c r="C12" s="205">
        <v>53</v>
      </c>
      <c r="D12" s="206">
        <f t="shared" si="0"/>
        <v>45580</v>
      </c>
      <c r="E12" s="207">
        <v>12</v>
      </c>
      <c r="F12" s="208">
        <f t="shared" si="1"/>
        <v>10320</v>
      </c>
      <c r="G12" s="209">
        <v>58</v>
      </c>
      <c r="H12" s="206">
        <f t="shared" si="2"/>
        <v>49880</v>
      </c>
      <c r="I12" s="210">
        <v>13</v>
      </c>
      <c r="J12" s="208">
        <f t="shared" si="3"/>
        <v>11180</v>
      </c>
      <c r="K12" s="211">
        <v>91.8</v>
      </c>
      <c r="L12" s="210">
        <v>91.4</v>
      </c>
      <c r="M12" s="247">
        <v>92.7</v>
      </c>
      <c r="N12" s="211">
        <v>8.2</v>
      </c>
      <c r="O12" s="212" t="s">
        <v>28</v>
      </c>
      <c r="P12" s="213">
        <v>0.4</v>
      </c>
      <c r="Q12" s="214">
        <v>150</v>
      </c>
      <c r="R12" s="254" t="s">
        <v>116</v>
      </c>
      <c r="S12" s="255" t="s">
        <v>117</v>
      </c>
      <c r="T12" s="208" t="s">
        <v>90</v>
      </c>
      <c r="U12" s="349">
        <v>0.024</v>
      </c>
    </row>
    <row r="13" spans="1:21" ht="12.75" customHeight="1">
      <c r="A13" s="389"/>
      <c r="B13" s="215">
        <v>75</v>
      </c>
      <c r="C13" s="216">
        <v>79.5</v>
      </c>
      <c r="D13" s="217">
        <f t="shared" si="0"/>
        <v>68370</v>
      </c>
      <c r="E13" s="218">
        <v>12</v>
      </c>
      <c r="F13" s="219">
        <f t="shared" si="1"/>
        <v>10320</v>
      </c>
      <c r="G13" s="220">
        <v>87</v>
      </c>
      <c r="H13" s="217">
        <f t="shared" si="2"/>
        <v>74820</v>
      </c>
      <c r="I13" s="221">
        <v>13</v>
      </c>
      <c r="J13" s="219">
        <f t="shared" si="3"/>
        <v>11180</v>
      </c>
      <c r="K13" s="222">
        <v>91.8</v>
      </c>
      <c r="L13" s="221">
        <v>91.4</v>
      </c>
      <c r="M13" s="249">
        <v>92.7</v>
      </c>
      <c r="N13" s="222">
        <v>8.2</v>
      </c>
      <c r="O13" s="223" t="s">
        <v>28</v>
      </c>
      <c r="P13" s="224">
        <v>0.4</v>
      </c>
      <c r="Q13" s="225">
        <v>150</v>
      </c>
      <c r="R13" s="258" t="s">
        <v>116</v>
      </c>
      <c r="S13" s="259" t="s">
        <v>117</v>
      </c>
      <c r="T13" s="219" t="s">
        <v>90</v>
      </c>
      <c r="U13" s="352">
        <v>0.037</v>
      </c>
    </row>
    <row r="14" spans="1:21" ht="12.75" customHeight="1" thickBot="1">
      <c r="A14" s="390"/>
      <c r="B14" s="226">
        <v>100</v>
      </c>
      <c r="C14" s="227">
        <v>105.8</v>
      </c>
      <c r="D14" s="228">
        <f t="shared" si="0"/>
        <v>90988</v>
      </c>
      <c r="E14" s="229">
        <v>12</v>
      </c>
      <c r="F14" s="230">
        <f t="shared" si="1"/>
        <v>10320</v>
      </c>
      <c r="G14" s="231">
        <v>115.7</v>
      </c>
      <c r="H14" s="228">
        <f t="shared" si="2"/>
        <v>99502</v>
      </c>
      <c r="I14" s="232">
        <v>13</v>
      </c>
      <c r="J14" s="230">
        <f t="shared" si="3"/>
        <v>11180</v>
      </c>
      <c r="K14" s="233">
        <v>91.8</v>
      </c>
      <c r="L14" s="232">
        <v>91.4</v>
      </c>
      <c r="M14" s="248">
        <v>92.7</v>
      </c>
      <c r="N14" s="233">
        <v>8.2</v>
      </c>
      <c r="O14" s="234" t="s">
        <v>28</v>
      </c>
      <c r="P14" s="235">
        <v>0.4</v>
      </c>
      <c r="Q14" s="236">
        <v>150</v>
      </c>
      <c r="R14" s="256" t="s">
        <v>116</v>
      </c>
      <c r="S14" s="257" t="s">
        <v>117</v>
      </c>
      <c r="T14" s="230" t="s">
        <v>90</v>
      </c>
      <c r="U14" s="350">
        <v>0.049</v>
      </c>
    </row>
    <row r="15" spans="1:21" ht="12.75" customHeight="1">
      <c r="A15" s="388" t="s">
        <v>177</v>
      </c>
      <c r="B15" s="204" t="s">
        <v>178</v>
      </c>
      <c r="C15" s="205">
        <v>23.3</v>
      </c>
      <c r="D15" s="206">
        <f t="shared" si="0"/>
        <v>20038</v>
      </c>
      <c r="E15" s="207">
        <v>9.3</v>
      </c>
      <c r="F15" s="208">
        <f t="shared" si="1"/>
        <v>7998.000000000001</v>
      </c>
      <c r="G15" s="209">
        <v>25.6</v>
      </c>
      <c r="H15" s="206">
        <f t="shared" si="2"/>
        <v>22016</v>
      </c>
      <c r="I15" s="210">
        <v>10.9</v>
      </c>
      <c r="J15" s="208">
        <f t="shared" si="3"/>
        <v>9374</v>
      </c>
      <c r="K15" s="211">
        <v>91.8</v>
      </c>
      <c r="L15" s="210">
        <v>90.1</v>
      </c>
      <c r="M15" s="247">
        <v>89</v>
      </c>
      <c r="N15" s="211">
        <v>8.2</v>
      </c>
      <c r="O15" s="212">
        <v>0.7</v>
      </c>
      <c r="P15" s="213">
        <v>1.7</v>
      </c>
      <c r="Q15" s="214">
        <v>103</v>
      </c>
      <c r="R15" s="254" t="s">
        <v>118</v>
      </c>
      <c r="S15" s="255" t="s">
        <v>123</v>
      </c>
      <c r="T15" s="208" t="s">
        <v>90</v>
      </c>
      <c r="U15" s="349">
        <v>0.021</v>
      </c>
    </row>
    <row r="16" spans="1:21" ht="12.75" customHeight="1">
      <c r="A16" s="389"/>
      <c r="B16" s="215" t="s">
        <v>179</v>
      </c>
      <c r="C16" s="216">
        <v>23.3</v>
      </c>
      <c r="D16" s="217">
        <f t="shared" si="0"/>
        <v>20038</v>
      </c>
      <c r="E16" s="218">
        <v>9.3</v>
      </c>
      <c r="F16" s="219">
        <f t="shared" si="1"/>
        <v>7998.000000000001</v>
      </c>
      <c r="G16" s="220">
        <v>25.6</v>
      </c>
      <c r="H16" s="217">
        <f t="shared" si="2"/>
        <v>22016</v>
      </c>
      <c r="I16" s="221">
        <v>10.9</v>
      </c>
      <c r="J16" s="219">
        <f t="shared" si="3"/>
        <v>9374</v>
      </c>
      <c r="K16" s="222">
        <v>92.5</v>
      </c>
      <c r="L16" s="221">
        <v>91</v>
      </c>
      <c r="M16" s="249">
        <v>88.5</v>
      </c>
      <c r="N16" s="222">
        <v>7.5</v>
      </c>
      <c r="O16" s="223">
        <v>0.1</v>
      </c>
      <c r="P16" s="224">
        <v>1.5</v>
      </c>
      <c r="Q16" s="225">
        <v>108</v>
      </c>
      <c r="R16" s="258" t="s">
        <v>119</v>
      </c>
      <c r="S16" s="259" t="s">
        <v>124</v>
      </c>
      <c r="T16" s="219" t="s">
        <v>90</v>
      </c>
      <c r="U16" s="352">
        <v>0.018</v>
      </c>
    </row>
    <row r="17" spans="1:21" ht="12.75" customHeight="1">
      <c r="A17" s="389"/>
      <c r="B17" s="215" t="s">
        <v>180</v>
      </c>
      <c r="C17" s="216">
        <v>24.4</v>
      </c>
      <c r="D17" s="217">
        <f t="shared" si="0"/>
        <v>20984</v>
      </c>
      <c r="E17" s="218">
        <v>9.3</v>
      </c>
      <c r="F17" s="219">
        <f t="shared" si="1"/>
        <v>7998.000000000001</v>
      </c>
      <c r="G17" s="220">
        <v>26.3</v>
      </c>
      <c r="H17" s="217">
        <f t="shared" si="2"/>
        <v>22618</v>
      </c>
      <c r="I17" s="221">
        <v>10.9</v>
      </c>
      <c r="J17" s="219">
        <f t="shared" si="3"/>
        <v>9374</v>
      </c>
      <c r="K17" s="222">
        <v>93.3</v>
      </c>
      <c r="L17" s="221">
        <v>92.2</v>
      </c>
      <c r="M17" s="249">
        <v>89.8</v>
      </c>
      <c r="N17" s="222">
        <v>6.7</v>
      </c>
      <c r="O17" s="223">
        <v>0.8</v>
      </c>
      <c r="P17" s="224">
        <v>1.1</v>
      </c>
      <c r="Q17" s="225">
        <v>125</v>
      </c>
      <c r="R17" s="258" t="s">
        <v>120</v>
      </c>
      <c r="S17" s="259" t="s">
        <v>125</v>
      </c>
      <c r="T17" s="219" t="s">
        <v>90</v>
      </c>
      <c r="U17" s="352">
        <v>0.018</v>
      </c>
    </row>
    <row r="18" spans="1:21" ht="12.75" customHeight="1">
      <c r="A18" s="389"/>
      <c r="B18" s="215" t="s">
        <v>109</v>
      </c>
      <c r="C18" s="216">
        <v>27.9</v>
      </c>
      <c r="D18" s="217">
        <f t="shared" si="0"/>
        <v>23994</v>
      </c>
      <c r="E18" s="218">
        <v>10.5</v>
      </c>
      <c r="F18" s="219">
        <f t="shared" si="1"/>
        <v>9030</v>
      </c>
      <c r="G18" s="220">
        <v>30.3</v>
      </c>
      <c r="H18" s="217">
        <f t="shared" si="2"/>
        <v>26058</v>
      </c>
      <c r="I18" s="221">
        <v>12.2</v>
      </c>
      <c r="J18" s="219">
        <f t="shared" si="3"/>
        <v>10492</v>
      </c>
      <c r="K18" s="222">
        <v>92.4</v>
      </c>
      <c r="L18" s="221">
        <v>90.7</v>
      </c>
      <c r="M18" s="249">
        <v>88.4</v>
      </c>
      <c r="N18" s="222">
        <v>7.6</v>
      </c>
      <c r="O18" s="223">
        <v>0.7</v>
      </c>
      <c r="P18" s="224">
        <v>1.7</v>
      </c>
      <c r="Q18" s="225">
        <v>127</v>
      </c>
      <c r="R18" s="258" t="s">
        <v>121</v>
      </c>
      <c r="S18" s="259" t="s">
        <v>123</v>
      </c>
      <c r="T18" s="219" t="s">
        <v>90</v>
      </c>
      <c r="U18" s="352">
        <v>0.022</v>
      </c>
    </row>
    <row r="19" spans="1:21" ht="12.75" customHeight="1" thickBot="1">
      <c r="A19" s="390"/>
      <c r="B19" s="226" t="s">
        <v>106</v>
      </c>
      <c r="C19" s="227">
        <v>27.9</v>
      </c>
      <c r="D19" s="228">
        <f t="shared" si="0"/>
        <v>23994</v>
      </c>
      <c r="E19" s="229">
        <v>10.5</v>
      </c>
      <c r="F19" s="230">
        <f t="shared" si="1"/>
        <v>9030</v>
      </c>
      <c r="G19" s="231">
        <v>30.3</v>
      </c>
      <c r="H19" s="228">
        <f t="shared" si="2"/>
        <v>26058</v>
      </c>
      <c r="I19" s="232">
        <v>12.2</v>
      </c>
      <c r="J19" s="230">
        <f t="shared" si="3"/>
        <v>10492</v>
      </c>
      <c r="K19" s="233">
        <v>92.7</v>
      </c>
      <c r="L19" s="232">
        <v>92</v>
      </c>
      <c r="M19" s="248">
        <v>90.9</v>
      </c>
      <c r="N19" s="233">
        <v>7.3</v>
      </c>
      <c r="O19" s="234">
        <v>0.4</v>
      </c>
      <c r="P19" s="235">
        <v>0.7</v>
      </c>
      <c r="Q19" s="236">
        <v>119</v>
      </c>
      <c r="R19" s="256" t="s">
        <v>122</v>
      </c>
      <c r="S19" s="257" t="s">
        <v>126</v>
      </c>
      <c r="T19" s="230" t="s">
        <v>90</v>
      </c>
      <c r="U19" s="350">
        <v>0.019</v>
      </c>
    </row>
    <row r="20" spans="1:21" ht="12.75" customHeight="1">
      <c r="A20" s="388" t="s">
        <v>181</v>
      </c>
      <c r="B20" s="204">
        <v>20</v>
      </c>
      <c r="C20" s="205">
        <v>23.5</v>
      </c>
      <c r="D20" s="206">
        <f t="shared" si="0"/>
        <v>20210</v>
      </c>
      <c r="E20" s="207">
        <v>16.1</v>
      </c>
      <c r="F20" s="208">
        <f t="shared" si="1"/>
        <v>13846.000000000002</v>
      </c>
      <c r="G20" s="209">
        <v>26.1</v>
      </c>
      <c r="H20" s="206">
        <f t="shared" si="2"/>
        <v>22446</v>
      </c>
      <c r="I20" s="210">
        <v>18</v>
      </c>
      <c r="J20" s="208">
        <f t="shared" si="3"/>
        <v>15480</v>
      </c>
      <c r="K20" s="211">
        <v>91.5</v>
      </c>
      <c r="L20" s="210">
        <v>90</v>
      </c>
      <c r="M20" s="247">
        <v>88.6</v>
      </c>
      <c r="N20" s="211">
        <v>8.5</v>
      </c>
      <c r="O20" s="212" t="s">
        <v>28</v>
      </c>
      <c r="P20" s="213">
        <v>1.5</v>
      </c>
      <c r="Q20" s="214">
        <v>180</v>
      </c>
      <c r="R20" s="254" t="s">
        <v>90</v>
      </c>
      <c r="S20" s="255" t="s">
        <v>90</v>
      </c>
      <c r="T20" s="208" t="s">
        <v>115</v>
      </c>
      <c r="U20" s="349">
        <v>0.011</v>
      </c>
    </row>
    <row r="21" spans="1:21" ht="12.75" customHeight="1" thickBot="1">
      <c r="A21" s="390"/>
      <c r="B21" s="226">
        <v>24</v>
      </c>
      <c r="C21" s="227">
        <v>28</v>
      </c>
      <c r="D21" s="228">
        <f t="shared" si="0"/>
        <v>24080</v>
      </c>
      <c r="E21" s="229">
        <v>19.5</v>
      </c>
      <c r="F21" s="230">
        <f t="shared" si="1"/>
        <v>16770</v>
      </c>
      <c r="G21" s="231">
        <v>31.5</v>
      </c>
      <c r="H21" s="228">
        <f t="shared" si="2"/>
        <v>27090</v>
      </c>
      <c r="I21" s="232">
        <v>21.8</v>
      </c>
      <c r="J21" s="230">
        <f t="shared" si="3"/>
        <v>18748</v>
      </c>
      <c r="K21" s="233">
        <v>91</v>
      </c>
      <c r="L21" s="232">
        <v>88.9</v>
      </c>
      <c r="M21" s="248">
        <v>85</v>
      </c>
      <c r="N21" s="233">
        <v>9</v>
      </c>
      <c r="O21" s="234" t="s">
        <v>28</v>
      </c>
      <c r="P21" s="235">
        <v>2.1</v>
      </c>
      <c r="Q21" s="236">
        <v>180</v>
      </c>
      <c r="R21" s="256" t="s">
        <v>90</v>
      </c>
      <c r="S21" s="257" t="s">
        <v>90</v>
      </c>
      <c r="T21" s="230" t="s">
        <v>115</v>
      </c>
      <c r="U21" s="350">
        <v>0.013</v>
      </c>
    </row>
    <row r="22" spans="1:21" ht="12.75" customHeight="1" thickBot="1">
      <c r="A22" s="81" t="s">
        <v>60</v>
      </c>
      <c r="B22" s="152" t="s">
        <v>64</v>
      </c>
      <c r="C22" s="94">
        <v>23.7</v>
      </c>
      <c r="D22" s="95">
        <f aca="true" t="shared" si="4" ref="D22:D104">C22*860</f>
        <v>20382</v>
      </c>
      <c r="E22" s="142">
        <v>9.6</v>
      </c>
      <c r="F22" s="96">
        <f aca="true" t="shared" si="5" ref="F22:F49">E22*860</f>
        <v>8256</v>
      </c>
      <c r="G22" s="144">
        <v>25.6</v>
      </c>
      <c r="H22" s="95">
        <f>G22*860</f>
        <v>22016</v>
      </c>
      <c r="I22" s="102">
        <v>11</v>
      </c>
      <c r="J22" s="96">
        <f>I22*860</f>
        <v>9460</v>
      </c>
      <c r="K22" s="101">
        <v>93.5</v>
      </c>
      <c r="L22" s="102">
        <v>92.5</v>
      </c>
      <c r="M22" s="246">
        <v>90.5</v>
      </c>
      <c r="N22" s="101">
        <v>6.5</v>
      </c>
      <c r="O22" s="98">
        <v>0.4</v>
      </c>
      <c r="P22" s="99">
        <v>1</v>
      </c>
      <c r="Q22" s="100">
        <v>106</v>
      </c>
      <c r="R22" s="101">
        <v>7</v>
      </c>
      <c r="S22" s="102">
        <v>8.3</v>
      </c>
      <c r="T22" s="96" t="s">
        <v>90</v>
      </c>
      <c r="U22" s="348">
        <v>0.011</v>
      </c>
    </row>
    <row r="23" spans="1:21" ht="12.75" thickBot="1">
      <c r="A23" s="81" t="s">
        <v>100</v>
      </c>
      <c r="B23" s="152" t="s">
        <v>64</v>
      </c>
      <c r="C23" s="94">
        <v>23.7</v>
      </c>
      <c r="D23" s="95">
        <f t="shared" si="4"/>
        <v>20382</v>
      </c>
      <c r="E23" s="142">
        <v>9.6</v>
      </c>
      <c r="F23" s="96">
        <f t="shared" si="5"/>
        <v>8256</v>
      </c>
      <c r="G23" s="144">
        <v>25.6</v>
      </c>
      <c r="H23" s="95">
        <f>G23*860</f>
        <v>22016</v>
      </c>
      <c r="I23" s="102">
        <v>11</v>
      </c>
      <c r="J23" s="96">
        <f>I23*860</f>
        <v>9460</v>
      </c>
      <c r="K23" s="101">
        <v>93.5</v>
      </c>
      <c r="L23" s="102">
        <v>92.5</v>
      </c>
      <c r="M23" s="246">
        <v>90.5</v>
      </c>
      <c r="N23" s="101">
        <v>6.5</v>
      </c>
      <c r="O23" s="98">
        <v>0.4</v>
      </c>
      <c r="P23" s="99">
        <v>1</v>
      </c>
      <c r="Q23" s="100">
        <v>106</v>
      </c>
      <c r="R23" s="101">
        <v>7</v>
      </c>
      <c r="S23" s="102">
        <v>8.3</v>
      </c>
      <c r="T23" s="96" t="s">
        <v>90</v>
      </c>
      <c r="U23" s="348">
        <v>0.011</v>
      </c>
    </row>
    <row r="24" spans="1:21" ht="12.75" thickBot="1">
      <c r="A24" s="388" t="s">
        <v>33</v>
      </c>
      <c r="B24" s="153" t="s">
        <v>83</v>
      </c>
      <c r="C24" s="94">
        <v>24.2</v>
      </c>
      <c r="D24" s="95">
        <f t="shared" si="4"/>
        <v>20812</v>
      </c>
      <c r="E24" s="142">
        <v>9.8</v>
      </c>
      <c r="F24" s="96">
        <f t="shared" si="5"/>
        <v>8428</v>
      </c>
      <c r="G24" s="144">
        <v>25.8</v>
      </c>
      <c r="H24" s="95">
        <f aca="true" t="shared" si="6" ref="H24:H104">G24*860</f>
        <v>22188</v>
      </c>
      <c r="I24" s="102">
        <v>11</v>
      </c>
      <c r="J24" s="96">
        <f aca="true" t="shared" si="7" ref="J24:J104">I24*860</f>
        <v>9460</v>
      </c>
      <c r="K24" s="101">
        <v>94.5</v>
      </c>
      <c r="L24" s="102">
        <v>93.8</v>
      </c>
      <c r="M24" s="246">
        <v>93.6</v>
      </c>
      <c r="N24" s="101">
        <v>5.5</v>
      </c>
      <c r="O24" s="98">
        <v>0.4</v>
      </c>
      <c r="P24" s="99">
        <v>1.2</v>
      </c>
      <c r="Q24" s="100">
        <v>98</v>
      </c>
      <c r="R24" s="101">
        <v>6.5</v>
      </c>
      <c r="S24" s="102">
        <v>7.8</v>
      </c>
      <c r="T24" s="96" t="s">
        <v>90</v>
      </c>
      <c r="U24" s="348">
        <v>0.0159</v>
      </c>
    </row>
    <row r="25" spans="1:21" ht="12.75" customHeight="1" thickBot="1">
      <c r="A25" s="389"/>
      <c r="B25" s="154" t="s">
        <v>84</v>
      </c>
      <c r="C25" s="94">
        <v>24.2</v>
      </c>
      <c r="D25" s="95">
        <f t="shared" si="4"/>
        <v>20812</v>
      </c>
      <c r="E25" s="142">
        <v>9.8</v>
      </c>
      <c r="F25" s="96">
        <f t="shared" si="5"/>
        <v>8428</v>
      </c>
      <c r="G25" s="144">
        <v>25.8</v>
      </c>
      <c r="H25" s="95">
        <f t="shared" si="6"/>
        <v>22188</v>
      </c>
      <c r="I25" s="102">
        <v>11</v>
      </c>
      <c r="J25" s="96">
        <f t="shared" si="7"/>
        <v>9460</v>
      </c>
      <c r="K25" s="101">
        <v>94.5</v>
      </c>
      <c r="L25" s="102">
        <v>93.8</v>
      </c>
      <c r="M25" s="246">
        <v>93.6</v>
      </c>
      <c r="N25" s="101">
        <v>5.5</v>
      </c>
      <c r="O25" s="98">
        <v>0.4</v>
      </c>
      <c r="P25" s="99">
        <v>1.2</v>
      </c>
      <c r="Q25" s="100">
        <v>98</v>
      </c>
      <c r="R25" s="101">
        <v>6.5</v>
      </c>
      <c r="S25" s="102">
        <v>7.8</v>
      </c>
      <c r="T25" s="96" t="s">
        <v>90</v>
      </c>
      <c r="U25" s="348">
        <v>0.0159</v>
      </c>
    </row>
    <row r="26" spans="1:21" ht="12.75" customHeight="1" thickBot="1">
      <c r="A26" s="389"/>
      <c r="B26" s="154" t="s">
        <v>85</v>
      </c>
      <c r="C26" s="94">
        <v>28.1</v>
      </c>
      <c r="D26" s="95">
        <f t="shared" si="4"/>
        <v>24166</v>
      </c>
      <c r="E26" s="142">
        <v>11.6</v>
      </c>
      <c r="F26" s="96">
        <f t="shared" si="5"/>
        <v>9976</v>
      </c>
      <c r="G26" s="144">
        <v>30</v>
      </c>
      <c r="H26" s="95">
        <f t="shared" si="6"/>
        <v>25800</v>
      </c>
      <c r="I26" s="102">
        <v>13</v>
      </c>
      <c r="J26" s="96">
        <f t="shared" si="7"/>
        <v>11180</v>
      </c>
      <c r="K26" s="101">
        <v>93.9</v>
      </c>
      <c r="L26" s="102">
        <v>93.6</v>
      </c>
      <c r="M26" s="246">
        <v>93.2</v>
      </c>
      <c r="N26" s="101">
        <v>6.1</v>
      </c>
      <c r="O26" s="98">
        <v>0.4</v>
      </c>
      <c r="P26" s="99">
        <v>0.3</v>
      </c>
      <c r="Q26" s="100">
        <v>114</v>
      </c>
      <c r="R26" s="101">
        <v>6.4</v>
      </c>
      <c r="S26" s="102">
        <v>7.7</v>
      </c>
      <c r="T26" s="96" t="s">
        <v>90</v>
      </c>
      <c r="U26" s="348">
        <v>0.0187</v>
      </c>
    </row>
    <row r="27" spans="1:21" ht="12.75" customHeight="1" thickBot="1">
      <c r="A27" s="390"/>
      <c r="B27" s="155" t="s">
        <v>86</v>
      </c>
      <c r="C27" s="94">
        <v>23.7</v>
      </c>
      <c r="D27" s="95">
        <f t="shared" si="4"/>
        <v>20382</v>
      </c>
      <c r="E27" s="142">
        <v>10.1</v>
      </c>
      <c r="F27" s="96">
        <f t="shared" si="5"/>
        <v>8686</v>
      </c>
      <c r="G27" s="144">
        <v>25.8</v>
      </c>
      <c r="H27" s="95">
        <f t="shared" si="6"/>
        <v>22188</v>
      </c>
      <c r="I27" s="102">
        <v>11.2</v>
      </c>
      <c r="J27" s="96">
        <f t="shared" si="7"/>
        <v>9632</v>
      </c>
      <c r="K27" s="101">
        <v>93</v>
      </c>
      <c r="L27" s="102">
        <v>91.9</v>
      </c>
      <c r="M27" s="246">
        <v>91.2</v>
      </c>
      <c r="N27" s="101">
        <v>7</v>
      </c>
      <c r="O27" s="98">
        <v>0.4</v>
      </c>
      <c r="P27" s="99">
        <v>1.1</v>
      </c>
      <c r="Q27" s="100">
        <v>118</v>
      </c>
      <c r="R27" s="101">
        <v>5.8</v>
      </c>
      <c r="S27" s="102">
        <v>6.5</v>
      </c>
      <c r="T27" s="96" t="s">
        <v>90</v>
      </c>
      <c r="U27" s="348">
        <v>0.0176</v>
      </c>
    </row>
    <row r="28" spans="1:21" ht="12.75" thickBot="1">
      <c r="A28" s="388" t="s">
        <v>74</v>
      </c>
      <c r="B28" s="153" t="s">
        <v>84</v>
      </c>
      <c r="C28" s="94">
        <v>24.2</v>
      </c>
      <c r="D28" s="95">
        <f t="shared" si="4"/>
        <v>20812</v>
      </c>
      <c r="E28" s="142">
        <v>9.8</v>
      </c>
      <c r="F28" s="96">
        <f t="shared" si="5"/>
        <v>8428</v>
      </c>
      <c r="G28" s="144">
        <v>25.8</v>
      </c>
      <c r="H28" s="95">
        <f t="shared" si="6"/>
        <v>22188</v>
      </c>
      <c r="I28" s="102">
        <v>11</v>
      </c>
      <c r="J28" s="96">
        <f t="shared" si="7"/>
        <v>9460</v>
      </c>
      <c r="K28" s="101">
        <v>94.5</v>
      </c>
      <c r="L28" s="102">
        <v>93.8</v>
      </c>
      <c r="M28" s="246">
        <v>93.6</v>
      </c>
      <c r="N28" s="101">
        <v>5.5</v>
      </c>
      <c r="O28" s="98">
        <v>0.4</v>
      </c>
      <c r="P28" s="99">
        <v>0.7</v>
      </c>
      <c r="Q28" s="100">
        <v>105</v>
      </c>
      <c r="R28" s="101">
        <v>6.5</v>
      </c>
      <c r="S28" s="102" t="s">
        <v>90</v>
      </c>
      <c r="T28" s="96" t="s">
        <v>90</v>
      </c>
      <c r="U28" s="348">
        <v>0.0159</v>
      </c>
    </row>
    <row r="29" spans="1:21" ht="12.75" customHeight="1" thickBot="1">
      <c r="A29" s="390"/>
      <c r="B29" s="155" t="s">
        <v>85</v>
      </c>
      <c r="C29" s="94">
        <v>28.1</v>
      </c>
      <c r="D29" s="95">
        <f t="shared" si="4"/>
        <v>24166</v>
      </c>
      <c r="E29" s="142">
        <v>11.6</v>
      </c>
      <c r="F29" s="96">
        <f t="shared" si="5"/>
        <v>9976</v>
      </c>
      <c r="G29" s="144">
        <v>30</v>
      </c>
      <c r="H29" s="95">
        <f t="shared" si="6"/>
        <v>25800</v>
      </c>
      <c r="I29" s="102">
        <v>13</v>
      </c>
      <c r="J29" s="96">
        <f t="shared" si="7"/>
        <v>11180</v>
      </c>
      <c r="K29" s="101">
        <v>93.9</v>
      </c>
      <c r="L29" s="102">
        <v>93.6</v>
      </c>
      <c r="M29" s="246">
        <v>93.2</v>
      </c>
      <c r="N29" s="101">
        <v>6.1</v>
      </c>
      <c r="O29" s="98">
        <v>0.4</v>
      </c>
      <c r="P29" s="99">
        <v>0.3</v>
      </c>
      <c r="Q29" s="100">
        <v>114</v>
      </c>
      <c r="R29" s="101">
        <v>6.4</v>
      </c>
      <c r="S29" s="102" t="s">
        <v>90</v>
      </c>
      <c r="T29" s="96" t="s">
        <v>90</v>
      </c>
      <c r="U29" s="348">
        <v>0.0187</v>
      </c>
    </row>
    <row r="30" spans="1:21" ht="12.75" thickBot="1">
      <c r="A30" s="388" t="s">
        <v>61</v>
      </c>
      <c r="B30" s="153" t="s">
        <v>84</v>
      </c>
      <c r="C30" s="94">
        <v>24.2</v>
      </c>
      <c r="D30" s="95">
        <f t="shared" si="4"/>
        <v>20812</v>
      </c>
      <c r="E30" s="142">
        <v>10.2</v>
      </c>
      <c r="F30" s="96">
        <f t="shared" si="5"/>
        <v>8772</v>
      </c>
      <c r="G30" s="144">
        <v>25.8</v>
      </c>
      <c r="H30" s="95">
        <f t="shared" si="6"/>
        <v>22188</v>
      </c>
      <c r="I30" s="102">
        <v>11</v>
      </c>
      <c r="J30" s="96">
        <f t="shared" si="7"/>
        <v>9460</v>
      </c>
      <c r="K30" s="101">
        <v>94.5</v>
      </c>
      <c r="L30" s="102">
        <v>93.8</v>
      </c>
      <c r="M30" s="246">
        <v>93.6</v>
      </c>
      <c r="N30" s="101">
        <v>5.5</v>
      </c>
      <c r="O30" s="98">
        <v>0.4</v>
      </c>
      <c r="P30" s="99">
        <v>0.7</v>
      </c>
      <c r="Q30" s="100">
        <v>105</v>
      </c>
      <c r="R30" s="101">
        <v>6.5</v>
      </c>
      <c r="S30" s="102" t="s">
        <v>90</v>
      </c>
      <c r="T30" s="96" t="s">
        <v>90</v>
      </c>
      <c r="U30" s="348">
        <v>0.0159</v>
      </c>
    </row>
    <row r="31" spans="1:21" ht="12.75" customHeight="1" thickBot="1">
      <c r="A31" s="389"/>
      <c r="B31" s="156" t="s">
        <v>85</v>
      </c>
      <c r="C31" s="94">
        <v>28.1</v>
      </c>
      <c r="D31" s="95">
        <f t="shared" si="4"/>
        <v>24166</v>
      </c>
      <c r="E31" s="142">
        <v>11.6</v>
      </c>
      <c r="F31" s="96">
        <f t="shared" si="5"/>
        <v>9976</v>
      </c>
      <c r="G31" s="144">
        <v>30</v>
      </c>
      <c r="H31" s="95">
        <f t="shared" si="6"/>
        <v>25800</v>
      </c>
      <c r="I31" s="102">
        <v>13</v>
      </c>
      <c r="J31" s="96">
        <f t="shared" si="7"/>
        <v>11180</v>
      </c>
      <c r="K31" s="101">
        <v>93.9</v>
      </c>
      <c r="L31" s="102">
        <v>93.6</v>
      </c>
      <c r="M31" s="246">
        <v>93.2</v>
      </c>
      <c r="N31" s="101">
        <v>6.1</v>
      </c>
      <c r="O31" s="98">
        <v>0.4</v>
      </c>
      <c r="P31" s="99">
        <v>0.3</v>
      </c>
      <c r="Q31" s="100">
        <v>114</v>
      </c>
      <c r="R31" s="101">
        <v>6.4</v>
      </c>
      <c r="S31" s="102" t="s">
        <v>90</v>
      </c>
      <c r="T31" s="96" t="s">
        <v>90</v>
      </c>
      <c r="U31" s="348">
        <v>0.0187</v>
      </c>
    </row>
    <row r="32" spans="1:21" ht="12.75" customHeight="1">
      <c r="A32" s="388" t="s">
        <v>101</v>
      </c>
      <c r="B32" s="153" t="s">
        <v>102</v>
      </c>
      <c r="C32" s="205">
        <v>21</v>
      </c>
      <c r="D32" s="206">
        <f t="shared" si="4"/>
        <v>18060</v>
      </c>
      <c r="E32" s="207">
        <v>8.7</v>
      </c>
      <c r="F32" s="208">
        <f t="shared" si="5"/>
        <v>7481.999999999999</v>
      </c>
      <c r="G32" s="209">
        <v>22.7</v>
      </c>
      <c r="H32" s="206">
        <f t="shared" si="6"/>
        <v>19522</v>
      </c>
      <c r="I32" s="210">
        <v>10</v>
      </c>
      <c r="J32" s="208">
        <f t="shared" si="7"/>
        <v>8600</v>
      </c>
      <c r="K32" s="211">
        <v>94</v>
      </c>
      <c r="L32" s="210">
        <v>92.8</v>
      </c>
      <c r="M32" s="247">
        <v>90.8</v>
      </c>
      <c r="N32" s="211">
        <v>6</v>
      </c>
      <c r="O32" s="212">
        <v>0.2</v>
      </c>
      <c r="P32" s="213">
        <v>1.2</v>
      </c>
      <c r="Q32" s="214">
        <v>102</v>
      </c>
      <c r="R32" s="211">
        <v>6.8</v>
      </c>
      <c r="S32" s="210">
        <v>8.1</v>
      </c>
      <c r="T32" s="208" t="s">
        <v>90</v>
      </c>
      <c r="U32" s="349">
        <v>0.01</v>
      </c>
    </row>
    <row r="33" spans="1:21" ht="12.75" customHeight="1">
      <c r="A33" s="389"/>
      <c r="B33" s="154" t="s">
        <v>103</v>
      </c>
      <c r="C33" s="216">
        <v>23.8</v>
      </c>
      <c r="D33" s="217">
        <f t="shared" si="4"/>
        <v>20468</v>
      </c>
      <c r="E33" s="218">
        <v>9.7</v>
      </c>
      <c r="F33" s="219">
        <f t="shared" si="5"/>
        <v>8342</v>
      </c>
      <c r="G33" s="220">
        <v>25.6</v>
      </c>
      <c r="H33" s="217">
        <f t="shared" si="6"/>
        <v>22016</v>
      </c>
      <c r="I33" s="221">
        <v>11</v>
      </c>
      <c r="J33" s="219">
        <f t="shared" si="7"/>
        <v>9460</v>
      </c>
      <c r="K33" s="222">
        <v>93.9</v>
      </c>
      <c r="L33" s="221">
        <v>92.9</v>
      </c>
      <c r="M33" s="249">
        <v>91.1</v>
      </c>
      <c r="N33" s="222">
        <v>6.1</v>
      </c>
      <c r="O33" s="223">
        <v>0.4</v>
      </c>
      <c r="P33" s="224">
        <v>1</v>
      </c>
      <c r="Q33" s="225">
        <v>103</v>
      </c>
      <c r="R33" s="222">
        <v>7.2</v>
      </c>
      <c r="S33" s="221">
        <v>8.6</v>
      </c>
      <c r="T33" s="219" t="s">
        <v>90</v>
      </c>
      <c r="U33" s="352">
        <v>0.011</v>
      </c>
    </row>
    <row r="34" spans="1:21" ht="12.75" customHeight="1">
      <c r="A34" s="389"/>
      <c r="B34" s="154" t="s">
        <v>104</v>
      </c>
      <c r="C34" s="216">
        <v>23.8</v>
      </c>
      <c r="D34" s="217">
        <f t="shared" si="4"/>
        <v>20468</v>
      </c>
      <c r="E34" s="218">
        <v>9.7</v>
      </c>
      <c r="F34" s="219">
        <f t="shared" si="5"/>
        <v>8342</v>
      </c>
      <c r="G34" s="220">
        <v>25.6</v>
      </c>
      <c r="H34" s="217">
        <f t="shared" si="6"/>
        <v>22016</v>
      </c>
      <c r="I34" s="221">
        <v>11</v>
      </c>
      <c r="J34" s="219">
        <f t="shared" si="7"/>
        <v>9460</v>
      </c>
      <c r="K34" s="222">
        <v>93.9</v>
      </c>
      <c r="L34" s="221">
        <v>92.9</v>
      </c>
      <c r="M34" s="249">
        <v>91.1</v>
      </c>
      <c r="N34" s="222">
        <v>6.1</v>
      </c>
      <c r="O34" s="223">
        <v>0.4</v>
      </c>
      <c r="P34" s="224">
        <v>1</v>
      </c>
      <c r="Q34" s="225">
        <v>103</v>
      </c>
      <c r="R34" s="222">
        <v>7.2</v>
      </c>
      <c r="S34" s="221">
        <v>8.6</v>
      </c>
      <c r="T34" s="219" t="s">
        <v>90</v>
      </c>
      <c r="U34" s="352">
        <v>0.011</v>
      </c>
    </row>
    <row r="35" spans="1:21" ht="12.75" customHeight="1">
      <c r="A35" s="389"/>
      <c r="B35" s="154" t="s">
        <v>105</v>
      </c>
      <c r="C35" s="216">
        <v>23.8</v>
      </c>
      <c r="D35" s="217">
        <f t="shared" si="4"/>
        <v>20468</v>
      </c>
      <c r="E35" s="218">
        <v>9.7</v>
      </c>
      <c r="F35" s="219">
        <f t="shared" si="5"/>
        <v>8342</v>
      </c>
      <c r="G35" s="220">
        <v>25.6</v>
      </c>
      <c r="H35" s="217">
        <f t="shared" si="6"/>
        <v>22016</v>
      </c>
      <c r="I35" s="221">
        <v>11</v>
      </c>
      <c r="J35" s="219">
        <f t="shared" si="7"/>
        <v>9460</v>
      </c>
      <c r="K35" s="222">
        <v>93.9</v>
      </c>
      <c r="L35" s="221">
        <v>92.9</v>
      </c>
      <c r="M35" s="249">
        <v>91.1</v>
      </c>
      <c r="N35" s="222">
        <v>6.1</v>
      </c>
      <c r="O35" s="223">
        <v>0.4</v>
      </c>
      <c r="P35" s="224">
        <v>1</v>
      </c>
      <c r="Q35" s="225">
        <v>103</v>
      </c>
      <c r="R35" s="222">
        <v>7.2</v>
      </c>
      <c r="S35" s="221">
        <v>8.6</v>
      </c>
      <c r="T35" s="219" t="s">
        <v>90</v>
      </c>
      <c r="U35" s="352">
        <v>0.011</v>
      </c>
    </row>
    <row r="36" spans="1:21" ht="12.75" customHeight="1">
      <c r="A36" s="389"/>
      <c r="B36" s="154" t="s">
        <v>106</v>
      </c>
      <c r="C36" s="216">
        <v>27.8</v>
      </c>
      <c r="D36" s="217">
        <f t="shared" si="4"/>
        <v>23908</v>
      </c>
      <c r="E36" s="218">
        <v>10.5</v>
      </c>
      <c r="F36" s="219">
        <f t="shared" si="5"/>
        <v>9030</v>
      </c>
      <c r="G36" s="220">
        <v>29.8</v>
      </c>
      <c r="H36" s="217">
        <f t="shared" si="6"/>
        <v>25628</v>
      </c>
      <c r="I36" s="221">
        <v>12</v>
      </c>
      <c r="J36" s="219">
        <f t="shared" si="7"/>
        <v>10320</v>
      </c>
      <c r="K36" s="222">
        <v>93.7</v>
      </c>
      <c r="L36" s="221">
        <v>93.5</v>
      </c>
      <c r="M36" s="249">
        <v>90.7</v>
      </c>
      <c r="N36" s="222">
        <v>6.3</v>
      </c>
      <c r="O36" s="223">
        <v>0.4</v>
      </c>
      <c r="P36" s="224">
        <v>0.2</v>
      </c>
      <c r="Q36" s="225">
        <v>104</v>
      </c>
      <c r="R36" s="222">
        <v>6.9</v>
      </c>
      <c r="S36" s="221">
        <v>8.1</v>
      </c>
      <c r="T36" s="219" t="s">
        <v>90</v>
      </c>
      <c r="U36" s="352">
        <v>0.013</v>
      </c>
    </row>
    <row r="37" spans="1:21" ht="12.75" customHeight="1">
      <c r="A37" s="389"/>
      <c r="B37" s="154" t="s">
        <v>107</v>
      </c>
      <c r="C37" s="216">
        <v>27.8</v>
      </c>
      <c r="D37" s="217">
        <f t="shared" si="4"/>
        <v>23908</v>
      </c>
      <c r="E37" s="218">
        <v>10.5</v>
      </c>
      <c r="F37" s="219">
        <f t="shared" si="5"/>
        <v>9030</v>
      </c>
      <c r="G37" s="220">
        <v>29.8</v>
      </c>
      <c r="H37" s="217">
        <f t="shared" si="6"/>
        <v>25628</v>
      </c>
      <c r="I37" s="221">
        <v>12</v>
      </c>
      <c r="J37" s="219">
        <f t="shared" si="7"/>
        <v>10320</v>
      </c>
      <c r="K37" s="222">
        <v>93.7</v>
      </c>
      <c r="L37" s="221">
        <v>93.5</v>
      </c>
      <c r="M37" s="249">
        <v>90.7</v>
      </c>
      <c r="N37" s="222">
        <v>6.3</v>
      </c>
      <c r="O37" s="223">
        <v>0.4</v>
      </c>
      <c r="P37" s="224">
        <v>0.2</v>
      </c>
      <c r="Q37" s="225">
        <v>104</v>
      </c>
      <c r="R37" s="222">
        <v>6.9</v>
      </c>
      <c r="S37" s="221">
        <v>8.1</v>
      </c>
      <c r="T37" s="219" t="s">
        <v>90</v>
      </c>
      <c r="U37" s="352">
        <v>0.013</v>
      </c>
    </row>
    <row r="38" spans="1:21" ht="12.75" customHeight="1">
      <c r="A38" s="389"/>
      <c r="B38" s="154" t="s">
        <v>108</v>
      </c>
      <c r="C38" s="216">
        <v>27.8</v>
      </c>
      <c r="D38" s="217">
        <f t="shared" si="4"/>
        <v>23908</v>
      </c>
      <c r="E38" s="218">
        <v>10.5</v>
      </c>
      <c r="F38" s="219">
        <f t="shared" si="5"/>
        <v>9030</v>
      </c>
      <c r="G38" s="220">
        <v>29.8</v>
      </c>
      <c r="H38" s="217">
        <f t="shared" si="6"/>
        <v>25628</v>
      </c>
      <c r="I38" s="221">
        <v>12</v>
      </c>
      <c r="J38" s="219">
        <f t="shared" si="7"/>
        <v>10320</v>
      </c>
      <c r="K38" s="222">
        <v>93.7</v>
      </c>
      <c r="L38" s="221">
        <v>93.5</v>
      </c>
      <c r="M38" s="249">
        <v>90.7</v>
      </c>
      <c r="N38" s="222">
        <v>6.3</v>
      </c>
      <c r="O38" s="223">
        <v>0.4</v>
      </c>
      <c r="P38" s="224">
        <v>0.2</v>
      </c>
      <c r="Q38" s="225">
        <v>104</v>
      </c>
      <c r="R38" s="222">
        <v>6.9</v>
      </c>
      <c r="S38" s="221">
        <v>8.1</v>
      </c>
      <c r="T38" s="219" t="s">
        <v>90</v>
      </c>
      <c r="U38" s="352">
        <v>0.013</v>
      </c>
    </row>
    <row r="39" spans="1:21" ht="12.75" customHeight="1">
      <c r="A39" s="389"/>
      <c r="B39" s="154" t="s">
        <v>86</v>
      </c>
      <c r="C39" s="216">
        <v>23.3</v>
      </c>
      <c r="D39" s="217">
        <f t="shared" si="4"/>
        <v>20038</v>
      </c>
      <c r="E39" s="218">
        <v>9.7</v>
      </c>
      <c r="F39" s="219">
        <f t="shared" si="5"/>
        <v>8342</v>
      </c>
      <c r="G39" s="220">
        <v>25.6</v>
      </c>
      <c r="H39" s="217">
        <f t="shared" si="6"/>
        <v>22016</v>
      </c>
      <c r="I39" s="221">
        <v>11</v>
      </c>
      <c r="J39" s="219">
        <f t="shared" si="7"/>
        <v>9460</v>
      </c>
      <c r="K39" s="222">
        <v>92.4</v>
      </c>
      <c r="L39" s="221">
        <v>91</v>
      </c>
      <c r="M39" s="249">
        <v>90.4</v>
      </c>
      <c r="N39" s="222">
        <v>7.6</v>
      </c>
      <c r="O39" s="223">
        <v>0.8</v>
      </c>
      <c r="P39" s="224">
        <v>1.4</v>
      </c>
      <c r="Q39" s="225">
        <v>84</v>
      </c>
      <c r="R39" s="222">
        <v>4.5</v>
      </c>
      <c r="S39" s="221">
        <v>5.4</v>
      </c>
      <c r="T39" s="219" t="s">
        <v>90</v>
      </c>
      <c r="U39" s="352">
        <v>0.011</v>
      </c>
    </row>
    <row r="40" spans="1:21" ht="12.75" customHeight="1" thickBot="1">
      <c r="A40" s="390"/>
      <c r="B40" s="157" t="s">
        <v>109</v>
      </c>
      <c r="C40" s="227">
        <v>27.2</v>
      </c>
      <c r="D40" s="228">
        <f t="shared" si="4"/>
        <v>23392</v>
      </c>
      <c r="E40" s="229">
        <v>10.4</v>
      </c>
      <c r="F40" s="230">
        <f t="shared" si="5"/>
        <v>8944</v>
      </c>
      <c r="G40" s="231">
        <v>29.8</v>
      </c>
      <c r="H40" s="228">
        <f t="shared" si="6"/>
        <v>25628</v>
      </c>
      <c r="I40" s="232">
        <v>12</v>
      </c>
      <c r="J40" s="230">
        <f t="shared" si="7"/>
        <v>10320</v>
      </c>
      <c r="K40" s="233">
        <v>93.4</v>
      </c>
      <c r="L40" s="232">
        <v>91.5</v>
      </c>
      <c r="M40" s="248">
        <v>88.7</v>
      </c>
      <c r="N40" s="233">
        <v>6.6</v>
      </c>
      <c r="O40" s="234">
        <v>0.4</v>
      </c>
      <c r="P40" s="235">
        <v>1.9</v>
      </c>
      <c r="Q40" s="236">
        <v>88</v>
      </c>
      <c r="R40" s="233">
        <v>5.2</v>
      </c>
      <c r="S40" s="232">
        <v>6.2</v>
      </c>
      <c r="T40" s="230" t="s">
        <v>90</v>
      </c>
      <c r="U40" s="350">
        <v>0.013</v>
      </c>
    </row>
    <row r="41" spans="1:21" ht="12">
      <c r="A41" s="388" t="s">
        <v>62</v>
      </c>
      <c r="B41" s="153">
        <v>24</v>
      </c>
      <c r="C41" s="89">
        <v>24</v>
      </c>
      <c r="D41" s="48">
        <f t="shared" si="4"/>
        <v>20640</v>
      </c>
      <c r="E41" s="50">
        <v>12.8</v>
      </c>
      <c r="F41" s="49">
        <f t="shared" si="5"/>
        <v>11008</v>
      </c>
      <c r="G41" s="123">
        <v>26.7</v>
      </c>
      <c r="H41" s="48">
        <f t="shared" si="6"/>
        <v>22962</v>
      </c>
      <c r="I41" s="61">
        <v>15</v>
      </c>
      <c r="J41" s="49">
        <f t="shared" si="7"/>
        <v>12900</v>
      </c>
      <c r="K41" s="125" t="s">
        <v>90</v>
      </c>
      <c r="L41" s="61">
        <v>89.6</v>
      </c>
      <c r="M41" s="128">
        <v>85.1</v>
      </c>
      <c r="N41" s="125">
        <v>8.5</v>
      </c>
      <c r="O41" s="23" t="s">
        <v>90</v>
      </c>
      <c r="P41" s="56">
        <v>1.9</v>
      </c>
      <c r="Q41" s="57">
        <v>134</v>
      </c>
      <c r="R41" s="22">
        <v>5.8</v>
      </c>
      <c r="S41" s="61" t="s">
        <v>90</v>
      </c>
      <c r="T41" s="49" t="s">
        <v>90</v>
      </c>
      <c r="U41" s="353">
        <v>0.018</v>
      </c>
    </row>
    <row r="42" spans="1:21" ht="12.75" customHeight="1" thickBot="1">
      <c r="A42" s="390"/>
      <c r="B42" s="157">
        <v>30</v>
      </c>
      <c r="C42" s="85">
        <v>30</v>
      </c>
      <c r="D42" s="35">
        <f t="shared" si="4"/>
        <v>25800</v>
      </c>
      <c r="E42" s="13">
        <v>10.1</v>
      </c>
      <c r="F42" s="36">
        <f t="shared" si="5"/>
        <v>8686</v>
      </c>
      <c r="G42" s="12">
        <v>33.3</v>
      </c>
      <c r="H42" s="35">
        <f t="shared" si="6"/>
        <v>28637.999999999996</v>
      </c>
      <c r="I42" s="64">
        <v>11.3</v>
      </c>
      <c r="J42" s="36">
        <f t="shared" si="7"/>
        <v>9718</v>
      </c>
      <c r="K42" s="63" t="s">
        <v>90</v>
      </c>
      <c r="L42" s="64">
        <v>90.6</v>
      </c>
      <c r="M42" s="127">
        <v>84.4</v>
      </c>
      <c r="N42" s="63">
        <v>8</v>
      </c>
      <c r="O42" s="20" t="s">
        <v>90</v>
      </c>
      <c r="P42" s="40">
        <v>1.4</v>
      </c>
      <c r="Q42" s="43">
        <v>158</v>
      </c>
      <c r="R42" s="19">
        <v>5.8</v>
      </c>
      <c r="S42" s="64" t="s">
        <v>90</v>
      </c>
      <c r="T42" s="36" t="s">
        <v>90</v>
      </c>
      <c r="U42" s="47">
        <v>0.023</v>
      </c>
    </row>
    <row r="43" spans="1:21" ht="15.75" customHeight="1" thickBot="1">
      <c r="A43" s="368" t="s">
        <v>75</v>
      </c>
      <c r="B43" s="369"/>
      <c r="C43" s="88">
        <v>31.5</v>
      </c>
      <c r="D43" s="30">
        <f t="shared" si="4"/>
        <v>27090</v>
      </c>
      <c r="E43" s="54">
        <v>12.9</v>
      </c>
      <c r="F43" s="44">
        <f t="shared" si="5"/>
        <v>11094</v>
      </c>
      <c r="G43" s="145">
        <v>34.8</v>
      </c>
      <c r="H43" s="30">
        <f t="shared" si="6"/>
        <v>29927.999999999996</v>
      </c>
      <c r="I43" s="164">
        <v>14</v>
      </c>
      <c r="J43" s="44">
        <f t="shared" si="7"/>
        <v>12040</v>
      </c>
      <c r="K43" s="168">
        <v>91.6</v>
      </c>
      <c r="L43" s="164">
        <v>90.6</v>
      </c>
      <c r="M43" s="250">
        <v>91.4</v>
      </c>
      <c r="N43" s="168">
        <v>8.4</v>
      </c>
      <c r="O43" s="25" t="s">
        <v>28</v>
      </c>
      <c r="P43" s="39">
        <v>1</v>
      </c>
      <c r="Q43" s="42">
        <v>175</v>
      </c>
      <c r="R43" s="60" t="s">
        <v>96</v>
      </c>
      <c r="S43" s="30" t="s">
        <v>97</v>
      </c>
      <c r="T43" s="44" t="s">
        <v>90</v>
      </c>
      <c r="U43" s="354">
        <v>0.015</v>
      </c>
    </row>
    <row r="44" spans="1:21" ht="12">
      <c r="A44" s="388" t="s">
        <v>76</v>
      </c>
      <c r="B44" s="153" t="s">
        <v>87</v>
      </c>
      <c r="C44" s="89">
        <v>31</v>
      </c>
      <c r="D44" s="48">
        <f t="shared" si="4"/>
        <v>26660</v>
      </c>
      <c r="E44" s="50">
        <v>16</v>
      </c>
      <c r="F44" s="49">
        <f t="shared" si="5"/>
        <v>13760</v>
      </c>
      <c r="G44" s="123">
        <v>34.2</v>
      </c>
      <c r="H44" s="48">
        <f t="shared" si="6"/>
        <v>29412.000000000004</v>
      </c>
      <c r="I44" s="61">
        <v>17.5</v>
      </c>
      <c r="J44" s="49">
        <f t="shared" si="7"/>
        <v>15050</v>
      </c>
      <c r="K44" s="125">
        <v>91.7</v>
      </c>
      <c r="L44" s="61">
        <v>90.6</v>
      </c>
      <c r="M44" s="128">
        <v>90.2</v>
      </c>
      <c r="N44" s="125">
        <v>8.3</v>
      </c>
      <c r="O44" s="23" t="s">
        <v>28</v>
      </c>
      <c r="P44" s="56">
        <v>1.1</v>
      </c>
      <c r="Q44" s="57">
        <v>175</v>
      </c>
      <c r="R44" s="55" t="s">
        <v>96</v>
      </c>
      <c r="S44" s="48" t="s">
        <v>98</v>
      </c>
      <c r="T44" s="49" t="s">
        <v>90</v>
      </c>
      <c r="U44" s="353">
        <v>0.014</v>
      </c>
    </row>
    <row r="45" spans="1:21" ht="12.75" customHeight="1" thickBot="1">
      <c r="A45" s="390"/>
      <c r="B45" s="157" t="s">
        <v>66</v>
      </c>
      <c r="C45" s="85">
        <v>31</v>
      </c>
      <c r="D45" s="35">
        <f t="shared" si="4"/>
        <v>26660</v>
      </c>
      <c r="E45" s="13">
        <v>16</v>
      </c>
      <c r="F45" s="36">
        <f t="shared" si="5"/>
        <v>13760</v>
      </c>
      <c r="G45" s="12">
        <v>34.2</v>
      </c>
      <c r="H45" s="35">
        <f t="shared" si="6"/>
        <v>29412.000000000004</v>
      </c>
      <c r="I45" s="64">
        <v>17.5</v>
      </c>
      <c r="J45" s="36">
        <f t="shared" si="7"/>
        <v>15050</v>
      </c>
      <c r="K45" s="63">
        <v>91.7</v>
      </c>
      <c r="L45" s="64">
        <v>90.6</v>
      </c>
      <c r="M45" s="127">
        <v>89.5</v>
      </c>
      <c r="N45" s="63">
        <v>8.3</v>
      </c>
      <c r="O45" s="20" t="s">
        <v>28</v>
      </c>
      <c r="P45" s="40">
        <v>1.1</v>
      </c>
      <c r="Q45" s="43">
        <v>175</v>
      </c>
      <c r="R45" s="45" t="s">
        <v>96</v>
      </c>
      <c r="S45" s="35" t="s">
        <v>98</v>
      </c>
      <c r="T45" s="36" t="s">
        <v>90</v>
      </c>
      <c r="U45" s="47">
        <v>0.014</v>
      </c>
    </row>
    <row r="46" spans="1:21" ht="12">
      <c r="A46" s="388" t="s">
        <v>77</v>
      </c>
      <c r="B46" s="153" t="s">
        <v>67</v>
      </c>
      <c r="C46" s="89">
        <v>42</v>
      </c>
      <c r="D46" s="48">
        <f t="shared" si="4"/>
        <v>36120</v>
      </c>
      <c r="E46" s="50">
        <v>21</v>
      </c>
      <c r="F46" s="49">
        <f t="shared" si="5"/>
        <v>18060</v>
      </c>
      <c r="G46" s="123">
        <v>46.2</v>
      </c>
      <c r="H46" s="48">
        <f t="shared" si="6"/>
        <v>39732</v>
      </c>
      <c r="I46" s="61">
        <v>23</v>
      </c>
      <c r="J46" s="49">
        <f t="shared" si="7"/>
        <v>19780</v>
      </c>
      <c r="K46" s="125">
        <v>91.9</v>
      </c>
      <c r="L46" s="61">
        <v>90.9</v>
      </c>
      <c r="M46" s="128">
        <v>91.5</v>
      </c>
      <c r="N46" s="125">
        <v>8.1</v>
      </c>
      <c r="O46" s="23" t="s">
        <v>28</v>
      </c>
      <c r="P46" s="56">
        <v>1</v>
      </c>
      <c r="Q46" s="57">
        <v>175</v>
      </c>
      <c r="R46" s="55" t="s">
        <v>96</v>
      </c>
      <c r="S46" s="48" t="s">
        <v>98</v>
      </c>
      <c r="T46" s="49" t="s">
        <v>90</v>
      </c>
      <c r="U46" s="353">
        <v>0.02</v>
      </c>
    </row>
    <row r="47" spans="1:21" ht="12" customHeight="1">
      <c r="A47" s="389"/>
      <c r="B47" s="154" t="s">
        <v>68</v>
      </c>
      <c r="C47" s="90">
        <v>53</v>
      </c>
      <c r="D47" s="17">
        <f t="shared" si="4"/>
        <v>45580</v>
      </c>
      <c r="E47" s="33">
        <v>27</v>
      </c>
      <c r="F47" s="34">
        <f t="shared" si="5"/>
        <v>23220</v>
      </c>
      <c r="G47" s="124">
        <v>58.1</v>
      </c>
      <c r="H47" s="17">
        <f t="shared" si="6"/>
        <v>49966</v>
      </c>
      <c r="I47" s="134">
        <v>29.3</v>
      </c>
      <c r="J47" s="34">
        <f t="shared" si="7"/>
        <v>25198</v>
      </c>
      <c r="K47" s="126">
        <v>92</v>
      </c>
      <c r="L47" s="134">
        <v>91.2</v>
      </c>
      <c r="M47" s="129">
        <v>91.7</v>
      </c>
      <c r="N47" s="126">
        <v>8</v>
      </c>
      <c r="O47" s="16" t="s">
        <v>28</v>
      </c>
      <c r="P47" s="38">
        <v>0.8</v>
      </c>
      <c r="Q47" s="41">
        <v>175</v>
      </c>
      <c r="R47" s="37" t="s">
        <v>96</v>
      </c>
      <c r="S47" s="17" t="s">
        <v>98</v>
      </c>
      <c r="T47" s="34" t="s">
        <v>90</v>
      </c>
      <c r="U47" s="133">
        <v>0.025</v>
      </c>
    </row>
    <row r="48" spans="1:21" ht="12" customHeight="1">
      <c r="A48" s="389"/>
      <c r="B48" s="154" t="s">
        <v>69</v>
      </c>
      <c r="C48" s="90">
        <v>42</v>
      </c>
      <c r="D48" s="17">
        <f t="shared" si="4"/>
        <v>36120</v>
      </c>
      <c r="E48" s="33">
        <v>21</v>
      </c>
      <c r="F48" s="34">
        <f t="shared" si="5"/>
        <v>18060</v>
      </c>
      <c r="G48" s="124">
        <v>46.2</v>
      </c>
      <c r="H48" s="17">
        <f t="shared" si="6"/>
        <v>39732</v>
      </c>
      <c r="I48" s="134">
        <v>23</v>
      </c>
      <c r="J48" s="34">
        <f t="shared" si="7"/>
        <v>19780</v>
      </c>
      <c r="K48" s="126">
        <v>91.9</v>
      </c>
      <c r="L48" s="134">
        <v>90.9</v>
      </c>
      <c r="M48" s="129">
        <v>90</v>
      </c>
      <c r="N48" s="126">
        <v>8.1</v>
      </c>
      <c r="O48" s="16" t="s">
        <v>28</v>
      </c>
      <c r="P48" s="38">
        <v>1</v>
      </c>
      <c r="Q48" s="41">
        <v>175</v>
      </c>
      <c r="R48" s="37" t="s">
        <v>96</v>
      </c>
      <c r="S48" s="17" t="s">
        <v>98</v>
      </c>
      <c r="T48" s="34" t="s">
        <v>90</v>
      </c>
      <c r="U48" s="133">
        <v>0.02</v>
      </c>
    </row>
    <row r="49" spans="1:21" ht="12.75" customHeight="1" thickBot="1">
      <c r="A49" s="390"/>
      <c r="B49" s="157" t="s">
        <v>70</v>
      </c>
      <c r="C49" s="85">
        <v>53</v>
      </c>
      <c r="D49" s="35">
        <f t="shared" si="4"/>
        <v>45580</v>
      </c>
      <c r="E49" s="13">
        <v>27</v>
      </c>
      <c r="F49" s="36">
        <f t="shared" si="5"/>
        <v>23220</v>
      </c>
      <c r="G49" s="12">
        <v>58.1</v>
      </c>
      <c r="H49" s="35">
        <f t="shared" si="6"/>
        <v>49966</v>
      </c>
      <c r="I49" s="64">
        <v>29.3</v>
      </c>
      <c r="J49" s="36">
        <f t="shared" si="7"/>
        <v>25198</v>
      </c>
      <c r="K49" s="63">
        <v>92</v>
      </c>
      <c r="L49" s="64">
        <v>91.2</v>
      </c>
      <c r="M49" s="127">
        <v>90.5</v>
      </c>
      <c r="N49" s="63">
        <v>8</v>
      </c>
      <c r="O49" s="20" t="s">
        <v>28</v>
      </c>
      <c r="P49" s="40">
        <v>0.8</v>
      </c>
      <c r="Q49" s="43">
        <v>175</v>
      </c>
      <c r="R49" s="45" t="s">
        <v>96</v>
      </c>
      <c r="S49" s="35" t="s">
        <v>98</v>
      </c>
      <c r="T49" s="36" t="s">
        <v>90</v>
      </c>
      <c r="U49" s="47">
        <v>0.025</v>
      </c>
    </row>
    <row r="50" spans="1:21" ht="12">
      <c r="A50" s="388" t="s">
        <v>78</v>
      </c>
      <c r="B50" s="153" t="s">
        <v>71</v>
      </c>
      <c r="C50" s="89">
        <v>26</v>
      </c>
      <c r="D50" s="48">
        <f t="shared" si="4"/>
        <v>22360</v>
      </c>
      <c r="E50" s="50">
        <v>18.2</v>
      </c>
      <c r="F50" s="49">
        <f>E50*860</f>
        <v>15652</v>
      </c>
      <c r="G50" s="123">
        <v>28.8</v>
      </c>
      <c r="H50" s="48">
        <f t="shared" si="6"/>
        <v>24768</v>
      </c>
      <c r="I50" s="61">
        <v>19.9</v>
      </c>
      <c r="J50" s="49">
        <f t="shared" si="7"/>
        <v>17114</v>
      </c>
      <c r="K50" s="125">
        <v>91.6</v>
      </c>
      <c r="L50" s="61">
        <v>90.4</v>
      </c>
      <c r="M50" s="128">
        <v>90</v>
      </c>
      <c r="N50" s="125">
        <v>8.4</v>
      </c>
      <c r="O50" s="23" t="s">
        <v>28</v>
      </c>
      <c r="P50" s="56">
        <v>1.2</v>
      </c>
      <c r="Q50" s="57">
        <v>175</v>
      </c>
      <c r="R50" s="55" t="s">
        <v>90</v>
      </c>
      <c r="S50" s="48" t="s">
        <v>90</v>
      </c>
      <c r="T50" s="49" t="s">
        <v>99</v>
      </c>
      <c r="U50" s="353">
        <v>0.012</v>
      </c>
    </row>
    <row r="51" spans="1:21" ht="12" customHeight="1">
      <c r="A51" s="389"/>
      <c r="B51" s="154" t="s">
        <v>65</v>
      </c>
      <c r="C51" s="90">
        <v>31</v>
      </c>
      <c r="D51" s="17">
        <f t="shared" si="4"/>
        <v>26660</v>
      </c>
      <c r="E51" s="33">
        <v>21.7</v>
      </c>
      <c r="F51" s="34">
        <f aca="true" t="shared" si="8" ref="F51:F104">E51*860</f>
        <v>18662</v>
      </c>
      <c r="G51" s="124">
        <v>34.2</v>
      </c>
      <c r="H51" s="17">
        <f t="shared" si="6"/>
        <v>29412.000000000004</v>
      </c>
      <c r="I51" s="134">
        <v>23.7</v>
      </c>
      <c r="J51" s="34">
        <f t="shared" si="7"/>
        <v>20382</v>
      </c>
      <c r="K51" s="126">
        <v>91.7</v>
      </c>
      <c r="L51" s="134">
        <v>90.6</v>
      </c>
      <c r="M51" s="129">
        <v>90.5</v>
      </c>
      <c r="N51" s="126">
        <v>8.3</v>
      </c>
      <c r="O51" s="16" t="s">
        <v>28</v>
      </c>
      <c r="P51" s="38">
        <v>1.1</v>
      </c>
      <c r="Q51" s="41">
        <v>175</v>
      </c>
      <c r="R51" s="37" t="s">
        <v>90</v>
      </c>
      <c r="S51" s="17" t="s">
        <v>90</v>
      </c>
      <c r="T51" s="34" t="s">
        <v>99</v>
      </c>
      <c r="U51" s="133">
        <v>0.014</v>
      </c>
    </row>
    <row r="52" spans="1:21" ht="12" customHeight="1">
      <c r="A52" s="389"/>
      <c r="B52" s="154" t="s">
        <v>72</v>
      </c>
      <c r="C52" s="90">
        <v>26</v>
      </c>
      <c r="D52" s="17">
        <f t="shared" si="4"/>
        <v>22360</v>
      </c>
      <c r="E52" s="33">
        <v>18.2</v>
      </c>
      <c r="F52" s="34">
        <f t="shared" si="8"/>
        <v>15652</v>
      </c>
      <c r="G52" s="124">
        <v>28.8</v>
      </c>
      <c r="H52" s="17">
        <f t="shared" si="6"/>
        <v>24768</v>
      </c>
      <c r="I52" s="134">
        <v>19.9</v>
      </c>
      <c r="J52" s="34">
        <f t="shared" si="7"/>
        <v>17114</v>
      </c>
      <c r="K52" s="126">
        <v>91.6</v>
      </c>
      <c r="L52" s="134">
        <v>90.4</v>
      </c>
      <c r="M52" s="129">
        <v>89</v>
      </c>
      <c r="N52" s="126">
        <v>8.4</v>
      </c>
      <c r="O52" s="16" t="s">
        <v>28</v>
      </c>
      <c r="P52" s="38">
        <v>1.2</v>
      </c>
      <c r="Q52" s="41">
        <v>175</v>
      </c>
      <c r="R52" s="37" t="s">
        <v>90</v>
      </c>
      <c r="S52" s="17" t="s">
        <v>90</v>
      </c>
      <c r="T52" s="34" t="s">
        <v>99</v>
      </c>
      <c r="U52" s="133">
        <v>0.012</v>
      </c>
    </row>
    <row r="53" spans="1:21" ht="12.75" customHeight="1" thickBot="1">
      <c r="A53" s="390"/>
      <c r="B53" s="157" t="s">
        <v>66</v>
      </c>
      <c r="C53" s="85">
        <v>31</v>
      </c>
      <c r="D53" s="35">
        <f t="shared" si="4"/>
        <v>26660</v>
      </c>
      <c r="E53" s="13">
        <v>21.7</v>
      </c>
      <c r="F53" s="36">
        <f t="shared" si="8"/>
        <v>18662</v>
      </c>
      <c r="G53" s="12">
        <v>34.2</v>
      </c>
      <c r="H53" s="35">
        <f t="shared" si="6"/>
        <v>29412.000000000004</v>
      </c>
      <c r="I53" s="64">
        <v>23.7</v>
      </c>
      <c r="J53" s="36">
        <f t="shared" si="7"/>
        <v>20382</v>
      </c>
      <c r="K53" s="63">
        <v>91.7</v>
      </c>
      <c r="L53" s="64">
        <v>90.6</v>
      </c>
      <c r="M53" s="127">
        <v>90.5</v>
      </c>
      <c r="N53" s="63">
        <v>8.3</v>
      </c>
      <c r="O53" s="20" t="s">
        <v>28</v>
      </c>
      <c r="P53" s="40">
        <v>1.1</v>
      </c>
      <c r="Q53" s="43">
        <v>175</v>
      </c>
      <c r="R53" s="45" t="s">
        <v>90</v>
      </c>
      <c r="S53" s="35" t="s">
        <v>90</v>
      </c>
      <c r="T53" s="36" t="s">
        <v>99</v>
      </c>
      <c r="U53" s="47">
        <v>0.014</v>
      </c>
    </row>
    <row r="54" spans="1:21" ht="12">
      <c r="A54" s="388" t="s">
        <v>79</v>
      </c>
      <c r="B54" s="153" t="s">
        <v>67</v>
      </c>
      <c r="C54" s="89">
        <v>42</v>
      </c>
      <c r="D54" s="48">
        <f t="shared" si="4"/>
        <v>36120</v>
      </c>
      <c r="E54" s="50">
        <v>29.4</v>
      </c>
      <c r="F54" s="49">
        <f t="shared" si="8"/>
        <v>25284</v>
      </c>
      <c r="G54" s="123">
        <v>46.2</v>
      </c>
      <c r="H54" s="48">
        <f t="shared" si="6"/>
        <v>39732</v>
      </c>
      <c r="I54" s="61">
        <v>32.2</v>
      </c>
      <c r="J54" s="49">
        <f t="shared" si="7"/>
        <v>27692.000000000004</v>
      </c>
      <c r="K54" s="125">
        <v>91.9</v>
      </c>
      <c r="L54" s="61">
        <v>90.9</v>
      </c>
      <c r="M54" s="128">
        <v>91.5</v>
      </c>
      <c r="N54" s="125">
        <v>8.1</v>
      </c>
      <c r="O54" s="23" t="s">
        <v>28</v>
      </c>
      <c r="P54" s="56">
        <v>1</v>
      </c>
      <c r="Q54" s="57">
        <v>175</v>
      </c>
      <c r="R54" s="55" t="s">
        <v>90</v>
      </c>
      <c r="S54" s="48" t="s">
        <v>90</v>
      </c>
      <c r="T54" s="49" t="s">
        <v>99</v>
      </c>
      <c r="U54" s="353">
        <v>0.019</v>
      </c>
    </row>
    <row r="55" spans="1:21" ht="12" customHeight="1">
      <c r="A55" s="389"/>
      <c r="B55" s="154" t="s">
        <v>68</v>
      </c>
      <c r="C55" s="90">
        <v>53</v>
      </c>
      <c r="D55" s="17">
        <f t="shared" si="4"/>
        <v>45580</v>
      </c>
      <c r="E55" s="33">
        <v>37.1</v>
      </c>
      <c r="F55" s="34">
        <f t="shared" si="8"/>
        <v>31906</v>
      </c>
      <c r="G55" s="124">
        <v>58.1</v>
      </c>
      <c r="H55" s="17">
        <f t="shared" si="6"/>
        <v>49966</v>
      </c>
      <c r="I55" s="134">
        <v>40.3</v>
      </c>
      <c r="J55" s="34">
        <f t="shared" si="7"/>
        <v>34658</v>
      </c>
      <c r="K55" s="126">
        <v>92</v>
      </c>
      <c r="L55" s="134">
        <v>91.2</v>
      </c>
      <c r="M55" s="129">
        <v>91.7</v>
      </c>
      <c r="N55" s="126">
        <v>8</v>
      </c>
      <c r="O55" s="16" t="s">
        <v>28</v>
      </c>
      <c r="P55" s="38">
        <v>0.8</v>
      </c>
      <c r="Q55" s="41">
        <v>175</v>
      </c>
      <c r="R55" s="37" t="s">
        <v>90</v>
      </c>
      <c r="S55" s="17" t="s">
        <v>90</v>
      </c>
      <c r="T55" s="34" t="s">
        <v>99</v>
      </c>
      <c r="U55" s="133">
        <v>0.024</v>
      </c>
    </row>
    <row r="56" spans="1:21" ht="12" customHeight="1">
      <c r="A56" s="389"/>
      <c r="B56" s="154" t="s">
        <v>69</v>
      </c>
      <c r="C56" s="90">
        <v>42</v>
      </c>
      <c r="D56" s="17">
        <f t="shared" si="4"/>
        <v>36120</v>
      </c>
      <c r="E56" s="33">
        <v>29.4</v>
      </c>
      <c r="F56" s="34">
        <f t="shared" si="8"/>
        <v>25284</v>
      </c>
      <c r="G56" s="124">
        <v>46.2</v>
      </c>
      <c r="H56" s="17">
        <f t="shared" si="6"/>
        <v>39732</v>
      </c>
      <c r="I56" s="134">
        <v>32.2</v>
      </c>
      <c r="J56" s="34">
        <f t="shared" si="7"/>
        <v>27692.000000000004</v>
      </c>
      <c r="K56" s="126">
        <v>91.9</v>
      </c>
      <c r="L56" s="134">
        <v>90.9</v>
      </c>
      <c r="M56" s="129">
        <v>90</v>
      </c>
      <c r="N56" s="126">
        <v>8.1</v>
      </c>
      <c r="O56" s="16" t="s">
        <v>28</v>
      </c>
      <c r="P56" s="38">
        <v>1</v>
      </c>
      <c r="Q56" s="41">
        <v>175</v>
      </c>
      <c r="R56" s="37" t="s">
        <v>90</v>
      </c>
      <c r="S56" s="17" t="s">
        <v>90</v>
      </c>
      <c r="T56" s="34" t="s">
        <v>99</v>
      </c>
      <c r="U56" s="133">
        <v>0.019</v>
      </c>
    </row>
    <row r="57" spans="1:21" ht="12.75" customHeight="1" thickBot="1">
      <c r="A57" s="390"/>
      <c r="B57" s="157" t="s">
        <v>70</v>
      </c>
      <c r="C57" s="85">
        <v>53</v>
      </c>
      <c r="D57" s="35">
        <f t="shared" si="4"/>
        <v>45580</v>
      </c>
      <c r="E57" s="13">
        <v>37.1</v>
      </c>
      <c r="F57" s="36">
        <f t="shared" si="8"/>
        <v>31906</v>
      </c>
      <c r="G57" s="12">
        <v>58.1</v>
      </c>
      <c r="H57" s="35">
        <f t="shared" si="6"/>
        <v>49966</v>
      </c>
      <c r="I57" s="64">
        <v>40.3</v>
      </c>
      <c r="J57" s="36">
        <f t="shared" si="7"/>
        <v>34658</v>
      </c>
      <c r="K57" s="63">
        <v>92</v>
      </c>
      <c r="L57" s="64">
        <v>91.2</v>
      </c>
      <c r="M57" s="127">
        <v>90.5</v>
      </c>
      <c r="N57" s="63">
        <v>8</v>
      </c>
      <c r="O57" s="20" t="s">
        <v>28</v>
      </c>
      <c r="P57" s="40">
        <v>0.8</v>
      </c>
      <c r="Q57" s="43">
        <v>175</v>
      </c>
      <c r="R57" s="45" t="s">
        <v>90</v>
      </c>
      <c r="S57" s="35" t="s">
        <v>90</v>
      </c>
      <c r="T57" s="36" t="s">
        <v>99</v>
      </c>
      <c r="U57" s="47">
        <v>0.024</v>
      </c>
    </row>
    <row r="58" spans="1:21" ht="12.75" customHeight="1">
      <c r="A58" s="388" t="s">
        <v>148</v>
      </c>
      <c r="B58" s="153" t="s">
        <v>149</v>
      </c>
      <c r="C58" s="89">
        <v>31</v>
      </c>
      <c r="D58" s="48">
        <f aca="true" t="shared" si="9" ref="D58:D63">C58*860</f>
        <v>26660</v>
      </c>
      <c r="E58" s="50">
        <v>16</v>
      </c>
      <c r="F58" s="49">
        <f aca="true" t="shared" si="10" ref="F58:F64">E58*860</f>
        <v>13760</v>
      </c>
      <c r="G58" s="123">
        <v>34.2</v>
      </c>
      <c r="H58" s="48">
        <f aca="true" t="shared" si="11" ref="H58:H63">G58*860</f>
        <v>29412.000000000004</v>
      </c>
      <c r="I58" s="61">
        <v>17.5</v>
      </c>
      <c r="J58" s="49">
        <f aca="true" t="shared" si="12" ref="J58:J63">I58*860</f>
        <v>15050</v>
      </c>
      <c r="K58" s="125">
        <v>91.7</v>
      </c>
      <c r="L58" s="61">
        <v>90.6</v>
      </c>
      <c r="M58" s="128">
        <v>90.5</v>
      </c>
      <c r="N58" s="125">
        <v>8.3</v>
      </c>
      <c r="O58" s="23" t="s">
        <v>28</v>
      </c>
      <c r="P58" s="56">
        <v>1.1</v>
      </c>
      <c r="Q58" s="57">
        <v>175</v>
      </c>
      <c r="R58" s="55" t="s">
        <v>96</v>
      </c>
      <c r="S58" s="48" t="s">
        <v>98</v>
      </c>
      <c r="T58" s="49" t="s">
        <v>90</v>
      </c>
      <c r="U58" s="353">
        <v>0.014</v>
      </c>
    </row>
    <row r="59" spans="1:21" ht="12.75" customHeight="1" thickBot="1">
      <c r="A59" s="390"/>
      <c r="B59" s="157" t="s">
        <v>150</v>
      </c>
      <c r="C59" s="85">
        <v>31</v>
      </c>
      <c r="D59" s="35">
        <f t="shared" si="9"/>
        <v>26660</v>
      </c>
      <c r="E59" s="13">
        <v>16</v>
      </c>
      <c r="F59" s="36">
        <f t="shared" si="10"/>
        <v>13760</v>
      </c>
      <c r="G59" s="12">
        <v>34.2</v>
      </c>
      <c r="H59" s="35">
        <f t="shared" si="11"/>
        <v>29412.000000000004</v>
      </c>
      <c r="I59" s="64">
        <v>17.5</v>
      </c>
      <c r="J59" s="36">
        <f t="shared" si="12"/>
        <v>15050</v>
      </c>
      <c r="K59" s="63">
        <v>91.7</v>
      </c>
      <c r="L59" s="64">
        <v>90.6</v>
      </c>
      <c r="M59" s="127">
        <v>90.5</v>
      </c>
      <c r="N59" s="63">
        <v>8.3</v>
      </c>
      <c r="O59" s="20" t="s">
        <v>28</v>
      </c>
      <c r="P59" s="40">
        <v>1.1</v>
      </c>
      <c r="Q59" s="43">
        <v>175</v>
      </c>
      <c r="R59" s="45" t="s">
        <v>96</v>
      </c>
      <c r="S59" s="35" t="s">
        <v>98</v>
      </c>
      <c r="T59" s="36" t="s">
        <v>90</v>
      </c>
      <c r="U59" s="47">
        <v>0.014</v>
      </c>
    </row>
    <row r="60" spans="1:21" ht="12.75" customHeight="1">
      <c r="A60" s="397" t="s">
        <v>151</v>
      </c>
      <c r="B60" s="153" t="s">
        <v>152</v>
      </c>
      <c r="C60" s="89">
        <v>42</v>
      </c>
      <c r="D60" s="48">
        <f t="shared" si="9"/>
        <v>36120</v>
      </c>
      <c r="E60" s="50">
        <v>21</v>
      </c>
      <c r="F60" s="49">
        <f t="shared" si="10"/>
        <v>18060</v>
      </c>
      <c r="G60" s="123">
        <v>46.2</v>
      </c>
      <c r="H60" s="48">
        <f t="shared" si="11"/>
        <v>39732</v>
      </c>
      <c r="I60" s="61">
        <v>23</v>
      </c>
      <c r="J60" s="49">
        <f t="shared" si="12"/>
        <v>19780</v>
      </c>
      <c r="K60" s="125">
        <v>91.9</v>
      </c>
      <c r="L60" s="61" t="s">
        <v>127</v>
      </c>
      <c r="M60" s="128">
        <v>91.5</v>
      </c>
      <c r="N60" s="125">
        <v>8.1</v>
      </c>
      <c r="O60" s="23" t="s">
        <v>28</v>
      </c>
      <c r="P60" s="56">
        <v>1</v>
      </c>
      <c r="Q60" s="57">
        <v>175</v>
      </c>
      <c r="R60" s="55" t="s">
        <v>96</v>
      </c>
      <c r="S60" s="48" t="s">
        <v>98</v>
      </c>
      <c r="T60" s="49" t="s">
        <v>90</v>
      </c>
      <c r="U60" s="353">
        <v>0.02</v>
      </c>
    </row>
    <row r="61" spans="1:21" ht="12.75" customHeight="1">
      <c r="A61" s="398"/>
      <c r="B61" s="154" t="s">
        <v>153</v>
      </c>
      <c r="C61" s="90">
        <v>53</v>
      </c>
      <c r="D61" s="17">
        <f t="shared" si="9"/>
        <v>45580</v>
      </c>
      <c r="E61" s="33">
        <v>27</v>
      </c>
      <c r="F61" s="34">
        <f t="shared" si="10"/>
        <v>23220</v>
      </c>
      <c r="G61" s="124">
        <v>58.1</v>
      </c>
      <c r="H61" s="17">
        <f t="shared" si="11"/>
        <v>49966</v>
      </c>
      <c r="I61" s="134">
        <v>29.3</v>
      </c>
      <c r="J61" s="34">
        <f t="shared" si="12"/>
        <v>25198</v>
      </c>
      <c r="K61" s="126">
        <v>92</v>
      </c>
      <c r="L61" s="134">
        <v>91.2</v>
      </c>
      <c r="M61" s="129">
        <v>92</v>
      </c>
      <c r="N61" s="126">
        <v>8</v>
      </c>
      <c r="O61" s="16" t="s">
        <v>28</v>
      </c>
      <c r="P61" s="38">
        <v>0.8</v>
      </c>
      <c r="Q61" s="41">
        <v>175</v>
      </c>
      <c r="R61" s="37" t="s">
        <v>96</v>
      </c>
      <c r="S61" s="17" t="s">
        <v>98</v>
      </c>
      <c r="T61" s="34" t="s">
        <v>90</v>
      </c>
      <c r="U61" s="133">
        <v>0.025</v>
      </c>
    </row>
    <row r="62" spans="1:21" ht="12.75" customHeight="1">
      <c r="A62" s="398"/>
      <c r="B62" s="154" t="s">
        <v>154</v>
      </c>
      <c r="C62" s="90">
        <v>42</v>
      </c>
      <c r="D62" s="17">
        <f t="shared" si="9"/>
        <v>36120</v>
      </c>
      <c r="E62" s="33">
        <v>21</v>
      </c>
      <c r="F62" s="34">
        <f t="shared" si="10"/>
        <v>18060</v>
      </c>
      <c r="G62" s="124">
        <v>46.2</v>
      </c>
      <c r="H62" s="17">
        <f t="shared" si="11"/>
        <v>39732</v>
      </c>
      <c r="I62" s="134">
        <v>23</v>
      </c>
      <c r="J62" s="34">
        <f t="shared" si="12"/>
        <v>19780</v>
      </c>
      <c r="K62" s="126">
        <v>91.9</v>
      </c>
      <c r="L62" s="134">
        <v>90.9</v>
      </c>
      <c r="M62" s="129">
        <v>90</v>
      </c>
      <c r="N62" s="126">
        <v>8.1</v>
      </c>
      <c r="O62" s="16" t="s">
        <v>28</v>
      </c>
      <c r="P62" s="38">
        <v>1</v>
      </c>
      <c r="Q62" s="41">
        <v>175</v>
      </c>
      <c r="R62" s="37" t="s">
        <v>96</v>
      </c>
      <c r="S62" s="17" t="s">
        <v>98</v>
      </c>
      <c r="T62" s="34" t="s">
        <v>90</v>
      </c>
      <c r="U62" s="133">
        <v>0.02</v>
      </c>
    </row>
    <row r="63" spans="1:21" ht="12.75" customHeight="1" thickBot="1">
      <c r="A63" s="399"/>
      <c r="B63" s="260" t="s">
        <v>155</v>
      </c>
      <c r="C63" s="239">
        <v>53</v>
      </c>
      <c r="D63" s="189">
        <f t="shared" si="9"/>
        <v>45580</v>
      </c>
      <c r="E63" s="240">
        <v>27</v>
      </c>
      <c r="F63" s="178">
        <f t="shared" si="10"/>
        <v>23220</v>
      </c>
      <c r="G63" s="241">
        <v>58.1</v>
      </c>
      <c r="H63" s="189">
        <f t="shared" si="11"/>
        <v>49966</v>
      </c>
      <c r="I63" s="177">
        <v>29.3</v>
      </c>
      <c r="J63" s="178">
        <f t="shared" si="12"/>
        <v>25198</v>
      </c>
      <c r="K63" s="176">
        <v>92</v>
      </c>
      <c r="L63" s="177">
        <v>91.2</v>
      </c>
      <c r="M63" s="242">
        <v>90.5</v>
      </c>
      <c r="N63" s="176">
        <v>8</v>
      </c>
      <c r="O63" s="261" t="s">
        <v>28</v>
      </c>
      <c r="P63" s="262">
        <v>0.8</v>
      </c>
      <c r="Q63" s="175">
        <v>175</v>
      </c>
      <c r="R63" s="263" t="s">
        <v>96</v>
      </c>
      <c r="S63" s="189" t="s">
        <v>98</v>
      </c>
      <c r="T63" s="178" t="s">
        <v>90</v>
      </c>
      <c r="U63" s="355">
        <v>0.025</v>
      </c>
    </row>
    <row r="64" spans="1:21" ht="12.75" customHeight="1">
      <c r="A64" s="388" t="s">
        <v>128</v>
      </c>
      <c r="B64" s="153" t="s">
        <v>156</v>
      </c>
      <c r="C64" s="89">
        <v>26</v>
      </c>
      <c r="D64" s="48">
        <f t="shared" si="4"/>
        <v>22360</v>
      </c>
      <c r="E64" s="50">
        <v>18.2</v>
      </c>
      <c r="F64" s="49">
        <f t="shared" si="10"/>
        <v>15652</v>
      </c>
      <c r="G64" s="123">
        <v>28.8</v>
      </c>
      <c r="H64" s="48">
        <f t="shared" si="6"/>
        <v>24768</v>
      </c>
      <c r="I64" s="61">
        <v>19.9</v>
      </c>
      <c r="J64" s="49">
        <f t="shared" si="7"/>
        <v>17114</v>
      </c>
      <c r="K64" s="125">
        <v>91.6</v>
      </c>
      <c r="L64" s="61">
        <v>90.4</v>
      </c>
      <c r="M64" s="128">
        <v>90</v>
      </c>
      <c r="N64" s="125">
        <v>8.4</v>
      </c>
      <c r="O64" s="23" t="s">
        <v>28</v>
      </c>
      <c r="P64" s="56">
        <v>1.2</v>
      </c>
      <c r="Q64" s="57">
        <v>175</v>
      </c>
      <c r="R64" s="55" t="s">
        <v>90</v>
      </c>
      <c r="S64" s="48" t="s">
        <v>90</v>
      </c>
      <c r="T64" s="49" t="s">
        <v>99</v>
      </c>
      <c r="U64" s="353">
        <v>0.012</v>
      </c>
    </row>
    <row r="65" spans="1:21" ht="12.75" customHeight="1">
      <c r="A65" s="389"/>
      <c r="B65" s="154" t="s">
        <v>162</v>
      </c>
      <c r="C65" s="90">
        <v>31</v>
      </c>
      <c r="D65" s="17">
        <f t="shared" si="4"/>
        <v>26660</v>
      </c>
      <c r="E65" s="33">
        <v>21.7</v>
      </c>
      <c r="F65" s="34">
        <f t="shared" si="8"/>
        <v>18662</v>
      </c>
      <c r="G65" s="124">
        <v>34.2</v>
      </c>
      <c r="H65" s="17">
        <f t="shared" si="6"/>
        <v>29412.000000000004</v>
      </c>
      <c r="I65" s="134">
        <v>23.7</v>
      </c>
      <c r="J65" s="34">
        <f t="shared" si="7"/>
        <v>20382</v>
      </c>
      <c r="K65" s="126">
        <v>91.7</v>
      </c>
      <c r="L65" s="134">
        <v>90.6</v>
      </c>
      <c r="M65" s="129">
        <v>90.5</v>
      </c>
      <c r="N65" s="126">
        <v>8.3</v>
      </c>
      <c r="O65" s="16" t="s">
        <v>28</v>
      </c>
      <c r="P65" s="38">
        <v>1.1</v>
      </c>
      <c r="Q65" s="41">
        <v>175</v>
      </c>
      <c r="R65" s="37" t="s">
        <v>90</v>
      </c>
      <c r="S65" s="17" t="s">
        <v>90</v>
      </c>
      <c r="T65" s="34" t="s">
        <v>99</v>
      </c>
      <c r="U65" s="133">
        <v>0.014</v>
      </c>
    </row>
    <row r="66" spans="1:21" ht="12.75" customHeight="1">
      <c r="A66" s="389"/>
      <c r="B66" s="154" t="s">
        <v>164</v>
      </c>
      <c r="C66" s="90">
        <v>26</v>
      </c>
      <c r="D66" s="17">
        <f t="shared" si="4"/>
        <v>22360</v>
      </c>
      <c r="E66" s="33">
        <v>18.2</v>
      </c>
      <c r="F66" s="34">
        <f t="shared" si="8"/>
        <v>15652</v>
      </c>
      <c r="G66" s="124">
        <v>28.8</v>
      </c>
      <c r="H66" s="17">
        <f t="shared" si="6"/>
        <v>24768</v>
      </c>
      <c r="I66" s="134">
        <v>19.9</v>
      </c>
      <c r="J66" s="34">
        <f t="shared" si="7"/>
        <v>17114</v>
      </c>
      <c r="K66" s="126">
        <v>91.6</v>
      </c>
      <c r="L66" s="134">
        <v>90.4</v>
      </c>
      <c r="M66" s="129">
        <v>89</v>
      </c>
      <c r="N66" s="126">
        <v>8.4</v>
      </c>
      <c r="O66" s="16" t="s">
        <v>28</v>
      </c>
      <c r="P66" s="38">
        <v>1.2</v>
      </c>
      <c r="Q66" s="41">
        <v>175</v>
      </c>
      <c r="R66" s="37" t="s">
        <v>90</v>
      </c>
      <c r="S66" s="17" t="s">
        <v>90</v>
      </c>
      <c r="T66" s="34" t="s">
        <v>99</v>
      </c>
      <c r="U66" s="133">
        <v>0.012</v>
      </c>
    </row>
    <row r="67" spans="1:21" ht="12.75" customHeight="1" thickBot="1">
      <c r="A67" s="390"/>
      <c r="B67" s="157" t="s">
        <v>163</v>
      </c>
      <c r="C67" s="85">
        <v>31</v>
      </c>
      <c r="D67" s="35">
        <f t="shared" si="4"/>
        <v>26660</v>
      </c>
      <c r="E67" s="13">
        <v>21.7</v>
      </c>
      <c r="F67" s="36">
        <f t="shared" si="8"/>
        <v>18662</v>
      </c>
      <c r="G67" s="12">
        <v>34.2</v>
      </c>
      <c r="H67" s="35">
        <f t="shared" si="6"/>
        <v>29412.000000000004</v>
      </c>
      <c r="I67" s="64">
        <v>23.7</v>
      </c>
      <c r="J67" s="36">
        <f t="shared" si="7"/>
        <v>20382</v>
      </c>
      <c r="K67" s="63">
        <v>91.7</v>
      </c>
      <c r="L67" s="64">
        <v>90.6</v>
      </c>
      <c r="M67" s="127">
        <v>89.5</v>
      </c>
      <c r="N67" s="63">
        <v>8.3</v>
      </c>
      <c r="O67" s="20" t="s">
        <v>28</v>
      </c>
      <c r="P67" s="40">
        <v>1.1</v>
      </c>
      <c r="Q67" s="43">
        <v>175</v>
      </c>
      <c r="R67" s="45" t="s">
        <v>90</v>
      </c>
      <c r="S67" s="35" t="s">
        <v>90</v>
      </c>
      <c r="T67" s="36" t="s">
        <v>99</v>
      </c>
      <c r="U67" s="47">
        <v>0.014</v>
      </c>
    </row>
    <row r="68" spans="1:21" ht="12.75" customHeight="1">
      <c r="A68" s="388" t="s">
        <v>129</v>
      </c>
      <c r="B68" s="159" t="s">
        <v>165</v>
      </c>
      <c r="C68" s="89">
        <v>42</v>
      </c>
      <c r="D68" s="48">
        <f t="shared" si="4"/>
        <v>36120</v>
      </c>
      <c r="E68" s="50">
        <v>29.4</v>
      </c>
      <c r="F68" s="49">
        <f t="shared" si="8"/>
        <v>25284</v>
      </c>
      <c r="G68" s="123">
        <v>46.2</v>
      </c>
      <c r="H68" s="48">
        <f t="shared" si="6"/>
        <v>39732</v>
      </c>
      <c r="I68" s="61">
        <v>32.2</v>
      </c>
      <c r="J68" s="49">
        <f t="shared" si="7"/>
        <v>27692.000000000004</v>
      </c>
      <c r="K68" s="125">
        <v>91.9</v>
      </c>
      <c r="L68" s="61">
        <v>90.9</v>
      </c>
      <c r="M68" s="128">
        <v>91.5</v>
      </c>
      <c r="N68" s="125">
        <v>8.1</v>
      </c>
      <c r="O68" s="23" t="s">
        <v>28</v>
      </c>
      <c r="P68" s="56">
        <v>1</v>
      </c>
      <c r="Q68" s="57">
        <v>175</v>
      </c>
      <c r="R68" s="55" t="s">
        <v>90</v>
      </c>
      <c r="S68" s="48" t="s">
        <v>90</v>
      </c>
      <c r="T68" s="49" t="s">
        <v>99</v>
      </c>
      <c r="U68" s="353">
        <v>0.019</v>
      </c>
    </row>
    <row r="69" spans="1:21" ht="12.75" customHeight="1">
      <c r="A69" s="389"/>
      <c r="B69" s="160" t="s">
        <v>166</v>
      </c>
      <c r="C69" s="90">
        <v>53</v>
      </c>
      <c r="D69" s="17">
        <f t="shared" si="4"/>
        <v>45580</v>
      </c>
      <c r="E69" s="33">
        <v>37.1</v>
      </c>
      <c r="F69" s="34">
        <f t="shared" si="8"/>
        <v>31906</v>
      </c>
      <c r="G69" s="124">
        <v>58.1</v>
      </c>
      <c r="H69" s="17">
        <f t="shared" si="6"/>
        <v>49966</v>
      </c>
      <c r="I69" s="134">
        <v>40.3</v>
      </c>
      <c r="J69" s="34">
        <f t="shared" si="7"/>
        <v>34658</v>
      </c>
      <c r="K69" s="126">
        <v>92</v>
      </c>
      <c r="L69" s="134">
        <v>91.2</v>
      </c>
      <c r="M69" s="129">
        <v>92</v>
      </c>
      <c r="N69" s="126">
        <v>8</v>
      </c>
      <c r="O69" s="16" t="s">
        <v>28</v>
      </c>
      <c r="P69" s="38">
        <v>0.8</v>
      </c>
      <c r="Q69" s="41">
        <v>175</v>
      </c>
      <c r="R69" s="37" t="s">
        <v>90</v>
      </c>
      <c r="S69" s="17" t="s">
        <v>90</v>
      </c>
      <c r="T69" s="34" t="s">
        <v>99</v>
      </c>
      <c r="U69" s="133">
        <v>0.024</v>
      </c>
    </row>
    <row r="70" spans="1:21" ht="12.75" customHeight="1">
      <c r="A70" s="389"/>
      <c r="B70" s="160" t="s">
        <v>167</v>
      </c>
      <c r="C70" s="90">
        <v>42</v>
      </c>
      <c r="D70" s="17">
        <f t="shared" si="4"/>
        <v>36120</v>
      </c>
      <c r="E70" s="33">
        <v>29.4</v>
      </c>
      <c r="F70" s="34">
        <f t="shared" si="8"/>
        <v>25284</v>
      </c>
      <c r="G70" s="124">
        <v>46.2</v>
      </c>
      <c r="H70" s="17">
        <f t="shared" si="6"/>
        <v>39732</v>
      </c>
      <c r="I70" s="134">
        <v>32.2</v>
      </c>
      <c r="J70" s="34">
        <f t="shared" si="7"/>
        <v>27692.000000000004</v>
      </c>
      <c r="K70" s="126">
        <v>91.9</v>
      </c>
      <c r="L70" s="134">
        <v>90.9</v>
      </c>
      <c r="M70" s="129">
        <v>90</v>
      </c>
      <c r="N70" s="126">
        <v>8.1</v>
      </c>
      <c r="O70" s="16" t="s">
        <v>28</v>
      </c>
      <c r="P70" s="38">
        <v>1</v>
      </c>
      <c r="Q70" s="41">
        <v>175</v>
      </c>
      <c r="R70" s="37" t="s">
        <v>90</v>
      </c>
      <c r="S70" s="17" t="s">
        <v>90</v>
      </c>
      <c r="T70" s="34" t="s">
        <v>99</v>
      </c>
      <c r="U70" s="133">
        <v>0.019</v>
      </c>
    </row>
    <row r="71" spans="1:21" ht="12.75" customHeight="1" thickBot="1">
      <c r="A71" s="390"/>
      <c r="B71" s="161" t="s">
        <v>168</v>
      </c>
      <c r="C71" s="85">
        <v>53</v>
      </c>
      <c r="D71" s="35">
        <f t="shared" si="4"/>
        <v>45580</v>
      </c>
      <c r="E71" s="13">
        <v>37.1</v>
      </c>
      <c r="F71" s="36">
        <f t="shared" si="8"/>
        <v>31906</v>
      </c>
      <c r="G71" s="12">
        <v>58.1</v>
      </c>
      <c r="H71" s="35">
        <f t="shared" si="6"/>
        <v>49966</v>
      </c>
      <c r="I71" s="64">
        <v>40.3</v>
      </c>
      <c r="J71" s="36">
        <f t="shared" si="7"/>
        <v>34658</v>
      </c>
      <c r="K71" s="63">
        <v>92</v>
      </c>
      <c r="L71" s="64">
        <v>91.2</v>
      </c>
      <c r="M71" s="127">
        <v>90.5</v>
      </c>
      <c r="N71" s="63">
        <v>8</v>
      </c>
      <c r="O71" s="20" t="s">
        <v>28</v>
      </c>
      <c r="P71" s="40">
        <v>0.8</v>
      </c>
      <c r="Q71" s="43">
        <v>175</v>
      </c>
      <c r="R71" s="45" t="s">
        <v>90</v>
      </c>
      <c r="S71" s="35" t="s">
        <v>90</v>
      </c>
      <c r="T71" s="36" t="s">
        <v>99</v>
      </c>
      <c r="U71" s="47">
        <v>0.024</v>
      </c>
    </row>
    <row r="72" spans="1:21" ht="12.75" customHeight="1">
      <c r="A72" s="400" t="s">
        <v>131</v>
      </c>
      <c r="B72" s="159" t="s">
        <v>169</v>
      </c>
      <c r="C72" s="89">
        <v>84</v>
      </c>
      <c r="D72" s="48">
        <f t="shared" si="4"/>
        <v>72240</v>
      </c>
      <c r="E72" s="50">
        <v>21</v>
      </c>
      <c r="F72" s="49">
        <f t="shared" si="8"/>
        <v>18060</v>
      </c>
      <c r="G72" s="123">
        <v>92.4</v>
      </c>
      <c r="H72" s="48">
        <f t="shared" si="6"/>
        <v>79464</v>
      </c>
      <c r="I72" s="61">
        <v>23</v>
      </c>
      <c r="J72" s="49">
        <f t="shared" si="7"/>
        <v>19780</v>
      </c>
      <c r="K72" s="125">
        <v>91.9</v>
      </c>
      <c r="L72" s="61">
        <v>90.9</v>
      </c>
      <c r="M72" s="128">
        <v>91.3</v>
      </c>
      <c r="N72" s="125">
        <v>8.1</v>
      </c>
      <c r="O72" s="23" t="s">
        <v>28</v>
      </c>
      <c r="P72" s="56">
        <v>1</v>
      </c>
      <c r="Q72" s="57">
        <v>175</v>
      </c>
      <c r="R72" s="55" t="s">
        <v>96</v>
      </c>
      <c r="S72" s="48" t="s">
        <v>98</v>
      </c>
      <c r="T72" s="49" t="s">
        <v>90</v>
      </c>
      <c r="U72" s="353">
        <v>0.039</v>
      </c>
    </row>
    <row r="73" spans="1:21" ht="12.75" customHeight="1">
      <c r="A73" s="401"/>
      <c r="B73" s="160" t="s">
        <v>170</v>
      </c>
      <c r="C73" s="90">
        <v>105.7</v>
      </c>
      <c r="D73" s="17">
        <f t="shared" si="4"/>
        <v>90902</v>
      </c>
      <c r="E73" s="33">
        <v>27</v>
      </c>
      <c r="F73" s="34">
        <f t="shared" si="8"/>
        <v>23220</v>
      </c>
      <c r="G73" s="124">
        <v>115.9</v>
      </c>
      <c r="H73" s="17">
        <f t="shared" si="6"/>
        <v>99674</v>
      </c>
      <c r="I73" s="134">
        <v>29.3</v>
      </c>
      <c r="J73" s="34">
        <f t="shared" si="7"/>
        <v>25198</v>
      </c>
      <c r="K73" s="126">
        <v>92</v>
      </c>
      <c r="L73" s="134">
        <v>91.2</v>
      </c>
      <c r="M73" s="129">
        <v>92.1</v>
      </c>
      <c r="N73" s="126">
        <v>8</v>
      </c>
      <c r="O73" s="16" t="s">
        <v>28</v>
      </c>
      <c r="P73" s="38">
        <v>8</v>
      </c>
      <c r="Q73" s="41">
        <v>175</v>
      </c>
      <c r="R73" s="37" t="s">
        <v>96</v>
      </c>
      <c r="S73" s="17" t="s">
        <v>98</v>
      </c>
      <c r="T73" s="34" t="s">
        <v>90</v>
      </c>
      <c r="U73" s="133">
        <v>0.049</v>
      </c>
    </row>
    <row r="74" spans="1:21" ht="12.75" customHeight="1">
      <c r="A74" s="401"/>
      <c r="B74" s="160" t="s">
        <v>171</v>
      </c>
      <c r="C74" s="90">
        <v>84</v>
      </c>
      <c r="D74" s="17">
        <f t="shared" si="4"/>
        <v>72240</v>
      </c>
      <c r="E74" s="33">
        <v>21</v>
      </c>
      <c r="F74" s="34">
        <f t="shared" si="8"/>
        <v>18060</v>
      </c>
      <c r="G74" s="124">
        <v>92.4</v>
      </c>
      <c r="H74" s="17">
        <f t="shared" si="6"/>
        <v>79464</v>
      </c>
      <c r="I74" s="134">
        <v>23</v>
      </c>
      <c r="J74" s="34">
        <f t="shared" si="7"/>
        <v>19780</v>
      </c>
      <c r="K74" s="126">
        <v>91.9</v>
      </c>
      <c r="L74" s="134">
        <v>90.9</v>
      </c>
      <c r="M74" s="129">
        <v>90.3</v>
      </c>
      <c r="N74" s="126">
        <v>8.1</v>
      </c>
      <c r="O74" s="16" t="s">
        <v>28</v>
      </c>
      <c r="P74" s="38">
        <v>1</v>
      </c>
      <c r="Q74" s="41">
        <v>175</v>
      </c>
      <c r="R74" s="37" t="s">
        <v>96</v>
      </c>
      <c r="S74" s="17" t="s">
        <v>98</v>
      </c>
      <c r="T74" s="34" t="s">
        <v>90</v>
      </c>
      <c r="U74" s="133">
        <v>0.039</v>
      </c>
    </row>
    <row r="75" spans="1:21" ht="12.75" customHeight="1" thickBot="1">
      <c r="A75" s="402"/>
      <c r="B75" s="161" t="s">
        <v>172</v>
      </c>
      <c r="C75" s="85">
        <v>105.7</v>
      </c>
      <c r="D75" s="35">
        <f t="shared" si="4"/>
        <v>90902</v>
      </c>
      <c r="E75" s="13">
        <v>27</v>
      </c>
      <c r="F75" s="36">
        <f t="shared" si="8"/>
        <v>23220</v>
      </c>
      <c r="G75" s="12">
        <v>115.9</v>
      </c>
      <c r="H75" s="35">
        <f t="shared" si="6"/>
        <v>99674</v>
      </c>
      <c r="I75" s="64">
        <v>29.3</v>
      </c>
      <c r="J75" s="36">
        <f t="shared" si="7"/>
        <v>25198</v>
      </c>
      <c r="K75" s="63">
        <v>92</v>
      </c>
      <c r="L75" s="64">
        <v>91.2</v>
      </c>
      <c r="M75" s="127">
        <v>90.3</v>
      </c>
      <c r="N75" s="63">
        <v>8</v>
      </c>
      <c r="O75" s="20" t="s">
        <v>28</v>
      </c>
      <c r="P75" s="40">
        <v>8</v>
      </c>
      <c r="Q75" s="43">
        <v>175</v>
      </c>
      <c r="R75" s="45" t="s">
        <v>96</v>
      </c>
      <c r="S75" s="35" t="s">
        <v>98</v>
      </c>
      <c r="T75" s="36" t="s">
        <v>90</v>
      </c>
      <c r="U75" s="47">
        <v>0.049</v>
      </c>
    </row>
    <row r="76" spans="1:21" ht="12.75" customHeight="1">
      <c r="A76" s="400" t="s">
        <v>130</v>
      </c>
      <c r="B76" s="159" t="s">
        <v>169</v>
      </c>
      <c r="C76" s="89">
        <v>84</v>
      </c>
      <c r="D76" s="48">
        <f t="shared" si="4"/>
        <v>72240</v>
      </c>
      <c r="E76" s="50">
        <v>29.4</v>
      </c>
      <c r="F76" s="49">
        <f t="shared" si="8"/>
        <v>25284</v>
      </c>
      <c r="G76" s="123">
        <v>92.4</v>
      </c>
      <c r="H76" s="48">
        <f t="shared" si="6"/>
        <v>79464</v>
      </c>
      <c r="I76" s="61">
        <v>32.2</v>
      </c>
      <c r="J76" s="49">
        <f t="shared" si="7"/>
        <v>27692.000000000004</v>
      </c>
      <c r="K76" s="125">
        <v>91.9</v>
      </c>
      <c r="L76" s="61">
        <v>90.9</v>
      </c>
      <c r="M76" s="128">
        <v>91.3</v>
      </c>
      <c r="N76" s="125">
        <v>8.1</v>
      </c>
      <c r="O76" s="23" t="s">
        <v>28</v>
      </c>
      <c r="P76" s="56">
        <v>1</v>
      </c>
      <c r="Q76" s="57">
        <v>165</v>
      </c>
      <c r="R76" s="55" t="s">
        <v>90</v>
      </c>
      <c r="S76" s="48" t="s">
        <v>90</v>
      </c>
      <c r="T76" s="49" t="s">
        <v>115</v>
      </c>
      <c r="U76" s="353">
        <v>0.037</v>
      </c>
    </row>
    <row r="77" spans="1:21" ht="12.75" customHeight="1">
      <c r="A77" s="401"/>
      <c r="B77" s="160" t="s">
        <v>170</v>
      </c>
      <c r="C77" s="90">
        <v>105.7</v>
      </c>
      <c r="D77" s="17">
        <f t="shared" si="4"/>
        <v>90902</v>
      </c>
      <c r="E77" s="33">
        <v>37.1</v>
      </c>
      <c r="F77" s="34">
        <f t="shared" si="8"/>
        <v>31906</v>
      </c>
      <c r="G77" s="124">
        <v>115.9</v>
      </c>
      <c r="H77" s="17">
        <f t="shared" si="6"/>
        <v>99674</v>
      </c>
      <c r="I77" s="134">
        <v>40.3</v>
      </c>
      <c r="J77" s="34">
        <f t="shared" si="7"/>
        <v>34658</v>
      </c>
      <c r="K77" s="126">
        <v>92</v>
      </c>
      <c r="L77" s="134">
        <v>91.2</v>
      </c>
      <c r="M77" s="129">
        <v>92.1</v>
      </c>
      <c r="N77" s="126">
        <v>8</v>
      </c>
      <c r="O77" s="16" t="s">
        <v>28</v>
      </c>
      <c r="P77" s="38">
        <v>0.8</v>
      </c>
      <c r="Q77" s="41">
        <v>165</v>
      </c>
      <c r="R77" s="37" t="s">
        <v>90</v>
      </c>
      <c r="S77" s="17" t="s">
        <v>90</v>
      </c>
      <c r="T77" s="34" t="s">
        <v>115</v>
      </c>
      <c r="U77" s="133">
        <v>0.047</v>
      </c>
    </row>
    <row r="78" spans="1:21" ht="12.75" customHeight="1">
      <c r="A78" s="401"/>
      <c r="B78" s="160" t="s">
        <v>171</v>
      </c>
      <c r="C78" s="90">
        <v>84</v>
      </c>
      <c r="D78" s="17">
        <f t="shared" si="4"/>
        <v>72240</v>
      </c>
      <c r="E78" s="33">
        <v>29.4</v>
      </c>
      <c r="F78" s="34">
        <f t="shared" si="8"/>
        <v>25284</v>
      </c>
      <c r="G78" s="124">
        <v>92.4</v>
      </c>
      <c r="H78" s="17">
        <f t="shared" si="6"/>
        <v>79464</v>
      </c>
      <c r="I78" s="134">
        <v>32.2</v>
      </c>
      <c r="J78" s="34">
        <f t="shared" si="7"/>
        <v>27692.000000000004</v>
      </c>
      <c r="K78" s="126">
        <v>91.9</v>
      </c>
      <c r="L78" s="134">
        <v>90.9</v>
      </c>
      <c r="M78" s="129">
        <v>90.3</v>
      </c>
      <c r="N78" s="126">
        <v>8.1</v>
      </c>
      <c r="O78" s="16" t="s">
        <v>28</v>
      </c>
      <c r="P78" s="38">
        <v>1</v>
      </c>
      <c r="Q78" s="41">
        <v>165</v>
      </c>
      <c r="R78" s="37" t="s">
        <v>90</v>
      </c>
      <c r="S78" s="17" t="s">
        <v>90</v>
      </c>
      <c r="T78" s="34" t="s">
        <v>115</v>
      </c>
      <c r="U78" s="133">
        <v>0.037</v>
      </c>
    </row>
    <row r="79" spans="1:21" ht="12.75" customHeight="1" thickBot="1">
      <c r="A79" s="402"/>
      <c r="B79" s="161" t="s">
        <v>172</v>
      </c>
      <c r="C79" s="85">
        <v>105.7</v>
      </c>
      <c r="D79" s="35">
        <f t="shared" si="4"/>
        <v>90902</v>
      </c>
      <c r="E79" s="13">
        <v>37.1</v>
      </c>
      <c r="F79" s="36">
        <f t="shared" si="8"/>
        <v>31906</v>
      </c>
      <c r="G79" s="12">
        <v>115.9</v>
      </c>
      <c r="H79" s="35">
        <f t="shared" si="6"/>
        <v>99674</v>
      </c>
      <c r="I79" s="64">
        <v>40.3</v>
      </c>
      <c r="J79" s="36">
        <f t="shared" si="7"/>
        <v>34658</v>
      </c>
      <c r="K79" s="63">
        <v>92</v>
      </c>
      <c r="L79" s="64">
        <v>91.2</v>
      </c>
      <c r="M79" s="127">
        <v>90.3</v>
      </c>
      <c r="N79" s="63">
        <v>8</v>
      </c>
      <c r="O79" s="20" t="s">
        <v>28</v>
      </c>
      <c r="P79" s="40">
        <v>0.8</v>
      </c>
      <c r="Q79" s="43">
        <v>165</v>
      </c>
      <c r="R79" s="45" t="s">
        <v>90</v>
      </c>
      <c r="S79" s="35" t="s">
        <v>90</v>
      </c>
      <c r="T79" s="36" t="s">
        <v>115</v>
      </c>
      <c r="U79" s="47">
        <v>0.047</v>
      </c>
    </row>
    <row r="80" spans="1:21" ht="12.75" thickBot="1">
      <c r="A80" s="81" t="s">
        <v>110</v>
      </c>
      <c r="B80" s="152" t="s">
        <v>88</v>
      </c>
      <c r="C80" s="88">
        <v>31.5</v>
      </c>
      <c r="D80" s="30">
        <f t="shared" si="4"/>
        <v>27090</v>
      </c>
      <c r="E80" s="54">
        <v>21</v>
      </c>
      <c r="F80" s="44">
        <f t="shared" si="8"/>
        <v>18060</v>
      </c>
      <c r="G80" s="145">
        <v>34.8</v>
      </c>
      <c r="H80" s="30">
        <f t="shared" si="6"/>
        <v>29927.999999999996</v>
      </c>
      <c r="I80" s="164">
        <v>22.8</v>
      </c>
      <c r="J80" s="44">
        <f t="shared" si="7"/>
        <v>19608</v>
      </c>
      <c r="K80" s="168">
        <v>92.1</v>
      </c>
      <c r="L80" s="164">
        <v>90.5</v>
      </c>
      <c r="M80" s="250">
        <v>91.8</v>
      </c>
      <c r="N80" s="168">
        <v>7.9</v>
      </c>
      <c r="O80" s="25" t="s">
        <v>95</v>
      </c>
      <c r="P80" s="39">
        <v>1.6</v>
      </c>
      <c r="Q80" s="42">
        <v>160</v>
      </c>
      <c r="R80" s="60" t="s">
        <v>90</v>
      </c>
      <c r="S80" s="30" t="s">
        <v>90</v>
      </c>
      <c r="T80" s="26" t="s">
        <v>111</v>
      </c>
      <c r="U80" s="354">
        <v>0.014</v>
      </c>
    </row>
    <row r="81" spans="1:21" ht="12.75" thickBot="1">
      <c r="A81" s="81" t="s">
        <v>63</v>
      </c>
      <c r="B81" s="152" t="s">
        <v>88</v>
      </c>
      <c r="C81" s="88">
        <v>32.6</v>
      </c>
      <c r="D81" s="30">
        <f t="shared" si="4"/>
        <v>28036</v>
      </c>
      <c r="E81" s="54">
        <v>22</v>
      </c>
      <c r="F81" s="44">
        <f t="shared" si="8"/>
        <v>18920</v>
      </c>
      <c r="G81" s="145">
        <v>34.8</v>
      </c>
      <c r="H81" s="30">
        <f t="shared" si="6"/>
        <v>29927.999999999996</v>
      </c>
      <c r="I81" s="164">
        <v>23.3</v>
      </c>
      <c r="J81" s="44">
        <f t="shared" si="7"/>
        <v>20038</v>
      </c>
      <c r="K81" s="168">
        <v>94.8</v>
      </c>
      <c r="L81" s="164">
        <v>93.6</v>
      </c>
      <c r="M81" s="250">
        <v>95.5</v>
      </c>
      <c r="N81" s="168">
        <v>5.2</v>
      </c>
      <c r="O81" s="25" t="s">
        <v>95</v>
      </c>
      <c r="P81" s="39">
        <v>1.2</v>
      </c>
      <c r="Q81" s="42">
        <v>140</v>
      </c>
      <c r="R81" s="60" t="s">
        <v>90</v>
      </c>
      <c r="S81" s="30" t="s">
        <v>90</v>
      </c>
      <c r="T81" s="26">
        <v>13.8</v>
      </c>
      <c r="U81" s="354">
        <v>0.014</v>
      </c>
    </row>
    <row r="82" spans="1:21" ht="12.75" thickBot="1">
      <c r="A82" s="81" t="s">
        <v>89</v>
      </c>
      <c r="B82" s="152" t="s">
        <v>88</v>
      </c>
      <c r="C82" s="91">
        <v>26</v>
      </c>
      <c r="D82" s="51">
        <f t="shared" si="4"/>
        <v>22360</v>
      </c>
      <c r="E82" s="52">
        <v>18</v>
      </c>
      <c r="F82" s="53">
        <f t="shared" si="8"/>
        <v>15480</v>
      </c>
      <c r="G82" s="146">
        <v>28.3</v>
      </c>
      <c r="H82" s="51">
        <f t="shared" si="6"/>
        <v>24338</v>
      </c>
      <c r="I82" s="165">
        <v>19.4</v>
      </c>
      <c r="J82" s="53">
        <f t="shared" si="7"/>
        <v>16684</v>
      </c>
      <c r="K82" s="169">
        <v>93.7</v>
      </c>
      <c r="L82" s="165">
        <v>91.9</v>
      </c>
      <c r="M82" s="251">
        <v>93.3</v>
      </c>
      <c r="N82" s="169">
        <v>6.6</v>
      </c>
      <c r="O82" s="58" t="s">
        <v>94</v>
      </c>
      <c r="P82" s="65">
        <v>1.5</v>
      </c>
      <c r="Q82" s="66">
        <v>161</v>
      </c>
      <c r="R82" s="67" t="s">
        <v>90</v>
      </c>
      <c r="S82" s="51" t="s">
        <v>90</v>
      </c>
      <c r="T82" s="59">
        <v>13.2</v>
      </c>
      <c r="U82" s="356">
        <v>0.024</v>
      </c>
    </row>
    <row r="83" spans="1:21" ht="12.75" thickBot="1">
      <c r="A83" s="81" t="s">
        <v>139</v>
      </c>
      <c r="B83" s="152" t="s">
        <v>88</v>
      </c>
      <c r="C83" s="91">
        <v>28</v>
      </c>
      <c r="D83" s="51">
        <f t="shared" si="4"/>
        <v>24080</v>
      </c>
      <c r="E83" s="52">
        <v>19.5</v>
      </c>
      <c r="F83" s="53">
        <f t="shared" si="8"/>
        <v>16770</v>
      </c>
      <c r="G83" s="146">
        <v>31.5</v>
      </c>
      <c r="H83" s="51">
        <f t="shared" si="6"/>
        <v>27090</v>
      </c>
      <c r="I83" s="165">
        <v>21.8</v>
      </c>
      <c r="J83" s="53">
        <f t="shared" si="7"/>
        <v>18748</v>
      </c>
      <c r="K83" s="169">
        <v>91</v>
      </c>
      <c r="L83" s="165">
        <v>88.9</v>
      </c>
      <c r="M83" s="251">
        <v>85</v>
      </c>
      <c r="N83" s="169">
        <v>9</v>
      </c>
      <c r="O83" s="58" t="s">
        <v>28</v>
      </c>
      <c r="P83" s="65">
        <v>2.1</v>
      </c>
      <c r="Q83" s="66">
        <v>180</v>
      </c>
      <c r="R83" s="67" t="s">
        <v>90</v>
      </c>
      <c r="S83" s="51" t="s">
        <v>90</v>
      </c>
      <c r="T83" s="44" t="s">
        <v>99</v>
      </c>
      <c r="U83" s="356">
        <v>0.013</v>
      </c>
    </row>
    <row r="84" spans="1:21" ht="12">
      <c r="A84" s="388" t="s">
        <v>140</v>
      </c>
      <c r="B84" s="153">
        <v>100</v>
      </c>
      <c r="C84" s="89">
        <v>100</v>
      </c>
      <c r="D84" s="48">
        <f t="shared" si="4"/>
        <v>86000</v>
      </c>
      <c r="E84" s="50">
        <v>50</v>
      </c>
      <c r="F84" s="49">
        <f t="shared" si="8"/>
        <v>43000</v>
      </c>
      <c r="G84" s="123">
        <v>107</v>
      </c>
      <c r="H84" s="48">
        <f t="shared" si="6"/>
        <v>92020</v>
      </c>
      <c r="I84" s="61">
        <v>53.5</v>
      </c>
      <c r="J84" s="49">
        <f t="shared" si="7"/>
        <v>46010</v>
      </c>
      <c r="K84" s="125">
        <v>94.4</v>
      </c>
      <c r="L84" s="61">
        <v>93.5</v>
      </c>
      <c r="M84" s="128">
        <v>93.4</v>
      </c>
      <c r="N84" s="125">
        <v>5.6</v>
      </c>
      <c r="O84" s="23" t="s">
        <v>28</v>
      </c>
      <c r="P84" s="56">
        <v>0.9</v>
      </c>
      <c r="Q84" s="57">
        <v>125</v>
      </c>
      <c r="R84" s="55" t="s">
        <v>141</v>
      </c>
      <c r="S84" s="48" t="s">
        <v>98</v>
      </c>
      <c r="T84" s="49" t="s">
        <v>142</v>
      </c>
      <c r="U84" s="353">
        <v>0.047</v>
      </c>
    </row>
    <row r="85" spans="1:21" ht="12" customHeight="1">
      <c r="A85" s="389"/>
      <c r="B85" s="154">
        <v>120</v>
      </c>
      <c r="C85" s="90">
        <v>120</v>
      </c>
      <c r="D85" s="17">
        <f t="shared" si="4"/>
        <v>103200</v>
      </c>
      <c r="E85" s="33">
        <v>60</v>
      </c>
      <c r="F85" s="34">
        <f t="shared" si="8"/>
        <v>51600</v>
      </c>
      <c r="G85" s="124">
        <v>129</v>
      </c>
      <c r="H85" s="17">
        <f t="shared" si="6"/>
        <v>110940</v>
      </c>
      <c r="I85" s="134">
        <v>64.5</v>
      </c>
      <c r="J85" s="34">
        <f t="shared" si="7"/>
        <v>55470</v>
      </c>
      <c r="K85" s="126">
        <v>93.9</v>
      </c>
      <c r="L85" s="134">
        <v>93</v>
      </c>
      <c r="M85" s="129">
        <v>92.5</v>
      </c>
      <c r="N85" s="126">
        <v>6.1</v>
      </c>
      <c r="O85" s="16" t="s">
        <v>28</v>
      </c>
      <c r="P85" s="38">
        <v>0.9</v>
      </c>
      <c r="Q85" s="41">
        <v>133</v>
      </c>
      <c r="R85" s="37" t="s">
        <v>141</v>
      </c>
      <c r="S85" s="17" t="s">
        <v>98</v>
      </c>
      <c r="T85" s="34" t="s">
        <v>142</v>
      </c>
      <c r="U85" s="133">
        <v>0.057</v>
      </c>
    </row>
    <row r="86" spans="1:21" ht="12" customHeight="1">
      <c r="A86" s="389"/>
      <c r="B86" s="154">
        <v>150</v>
      </c>
      <c r="C86" s="90">
        <v>150</v>
      </c>
      <c r="D86" s="17">
        <f t="shared" si="4"/>
        <v>129000</v>
      </c>
      <c r="E86" s="33">
        <v>75</v>
      </c>
      <c r="F86" s="34">
        <f t="shared" si="8"/>
        <v>64500</v>
      </c>
      <c r="G86" s="124">
        <v>162</v>
      </c>
      <c r="H86" s="17">
        <f t="shared" si="6"/>
        <v>139320</v>
      </c>
      <c r="I86" s="134">
        <v>81</v>
      </c>
      <c r="J86" s="34">
        <f t="shared" si="7"/>
        <v>69660</v>
      </c>
      <c r="K86" s="126">
        <v>93.5</v>
      </c>
      <c r="L86" s="134">
        <v>92.6</v>
      </c>
      <c r="M86" s="129">
        <v>92.3</v>
      </c>
      <c r="N86" s="126">
        <v>6.5</v>
      </c>
      <c r="O86" s="16" t="s">
        <v>28</v>
      </c>
      <c r="P86" s="38">
        <v>0.9</v>
      </c>
      <c r="Q86" s="41">
        <v>140</v>
      </c>
      <c r="R86" s="37" t="s">
        <v>141</v>
      </c>
      <c r="S86" s="17" t="s">
        <v>98</v>
      </c>
      <c r="T86" s="34" t="s">
        <v>142</v>
      </c>
      <c r="U86" s="133">
        <v>0.071</v>
      </c>
    </row>
    <row r="87" spans="1:21" ht="12" customHeight="1">
      <c r="A87" s="389"/>
      <c r="B87" s="154">
        <v>200</v>
      </c>
      <c r="C87" s="90">
        <v>200</v>
      </c>
      <c r="D87" s="17">
        <f t="shared" si="4"/>
        <v>172000</v>
      </c>
      <c r="E87" s="33">
        <v>100</v>
      </c>
      <c r="F87" s="34">
        <f t="shared" si="8"/>
        <v>86000</v>
      </c>
      <c r="G87" s="124">
        <v>214</v>
      </c>
      <c r="H87" s="17">
        <f t="shared" si="6"/>
        <v>184040</v>
      </c>
      <c r="I87" s="134">
        <v>107</v>
      </c>
      <c r="J87" s="34">
        <f t="shared" si="7"/>
        <v>92020</v>
      </c>
      <c r="K87" s="126">
        <v>94.3</v>
      </c>
      <c r="L87" s="134">
        <v>93.5</v>
      </c>
      <c r="M87" s="129">
        <v>93.2</v>
      </c>
      <c r="N87" s="126">
        <v>5.7</v>
      </c>
      <c r="O87" s="16" t="s">
        <v>28</v>
      </c>
      <c r="P87" s="38">
        <v>0.9</v>
      </c>
      <c r="Q87" s="41">
        <v>145</v>
      </c>
      <c r="R87" s="37" t="s">
        <v>141</v>
      </c>
      <c r="S87" s="17" t="s">
        <v>98</v>
      </c>
      <c r="T87" s="34" t="s">
        <v>142</v>
      </c>
      <c r="U87" s="133">
        <v>0.094</v>
      </c>
    </row>
    <row r="88" spans="1:21" ht="12" customHeight="1">
      <c r="A88" s="389"/>
      <c r="B88" s="154">
        <v>250</v>
      </c>
      <c r="C88" s="90">
        <v>250</v>
      </c>
      <c r="D88" s="17">
        <f t="shared" si="4"/>
        <v>215000</v>
      </c>
      <c r="E88" s="33">
        <v>125</v>
      </c>
      <c r="F88" s="34">
        <f t="shared" si="8"/>
        <v>107500</v>
      </c>
      <c r="G88" s="124">
        <v>269</v>
      </c>
      <c r="H88" s="17">
        <f t="shared" si="6"/>
        <v>231340</v>
      </c>
      <c r="I88" s="134">
        <v>134.5</v>
      </c>
      <c r="J88" s="34">
        <f t="shared" si="7"/>
        <v>115670</v>
      </c>
      <c r="K88" s="126">
        <v>93.8</v>
      </c>
      <c r="L88" s="134">
        <v>92.9</v>
      </c>
      <c r="M88" s="129">
        <v>92.5</v>
      </c>
      <c r="N88" s="126">
        <v>6.2</v>
      </c>
      <c r="O88" s="16" t="s">
        <v>28</v>
      </c>
      <c r="P88" s="38">
        <v>0.9</v>
      </c>
      <c r="Q88" s="41">
        <v>135</v>
      </c>
      <c r="R88" s="37" t="s">
        <v>141</v>
      </c>
      <c r="S88" s="17" t="s">
        <v>98</v>
      </c>
      <c r="T88" s="34" t="s">
        <v>142</v>
      </c>
      <c r="U88" s="133">
        <v>0.118</v>
      </c>
    </row>
    <row r="89" spans="1:21" ht="12" customHeight="1">
      <c r="A89" s="389"/>
      <c r="B89" s="154">
        <v>300</v>
      </c>
      <c r="C89" s="90">
        <v>300</v>
      </c>
      <c r="D89" s="17">
        <f t="shared" si="4"/>
        <v>258000</v>
      </c>
      <c r="E89" s="33">
        <v>150</v>
      </c>
      <c r="F89" s="34">
        <f t="shared" si="8"/>
        <v>129000</v>
      </c>
      <c r="G89" s="124">
        <v>324</v>
      </c>
      <c r="H89" s="17">
        <f t="shared" si="6"/>
        <v>278640</v>
      </c>
      <c r="I89" s="134">
        <v>162</v>
      </c>
      <c r="J89" s="34">
        <f t="shared" si="7"/>
        <v>139320</v>
      </c>
      <c r="K89" s="126">
        <v>93.5</v>
      </c>
      <c r="L89" s="134">
        <v>92.6</v>
      </c>
      <c r="M89" s="129">
        <v>92.3</v>
      </c>
      <c r="N89" s="126">
        <v>6.5</v>
      </c>
      <c r="O89" s="16" t="s">
        <v>28</v>
      </c>
      <c r="P89" s="38">
        <v>0.9</v>
      </c>
      <c r="Q89" s="41">
        <v>140</v>
      </c>
      <c r="R89" s="37" t="s">
        <v>141</v>
      </c>
      <c r="S89" s="17" t="s">
        <v>98</v>
      </c>
      <c r="T89" s="34" t="s">
        <v>142</v>
      </c>
      <c r="U89" s="133">
        <v>0.142</v>
      </c>
    </row>
    <row r="90" spans="1:21" ht="12" customHeight="1">
      <c r="A90" s="389"/>
      <c r="B90" s="154">
        <v>350</v>
      </c>
      <c r="C90" s="90">
        <v>350</v>
      </c>
      <c r="D90" s="17">
        <f t="shared" si="4"/>
        <v>301000</v>
      </c>
      <c r="E90" s="33">
        <v>175</v>
      </c>
      <c r="F90" s="34">
        <f t="shared" si="8"/>
        <v>150500</v>
      </c>
      <c r="G90" s="124">
        <v>376</v>
      </c>
      <c r="H90" s="17">
        <f t="shared" si="6"/>
        <v>323360</v>
      </c>
      <c r="I90" s="134">
        <v>188</v>
      </c>
      <c r="J90" s="34">
        <f t="shared" si="7"/>
        <v>161680</v>
      </c>
      <c r="K90" s="126">
        <v>94</v>
      </c>
      <c r="L90" s="134">
        <v>93.1</v>
      </c>
      <c r="M90" s="129">
        <v>92.7</v>
      </c>
      <c r="N90" s="126">
        <v>6</v>
      </c>
      <c r="O90" s="16" t="s">
        <v>28</v>
      </c>
      <c r="P90" s="38">
        <v>0.9</v>
      </c>
      <c r="Q90" s="41">
        <v>130</v>
      </c>
      <c r="R90" s="37" t="s">
        <v>141</v>
      </c>
      <c r="S90" s="17" t="s">
        <v>98</v>
      </c>
      <c r="T90" s="34" t="s">
        <v>142</v>
      </c>
      <c r="U90" s="133">
        <v>0.165</v>
      </c>
    </row>
    <row r="91" spans="1:21" ht="12" customHeight="1">
      <c r="A91" s="389"/>
      <c r="B91" s="154">
        <v>410</v>
      </c>
      <c r="C91" s="90">
        <v>410</v>
      </c>
      <c r="D91" s="17">
        <f t="shared" si="4"/>
        <v>352600</v>
      </c>
      <c r="E91" s="33">
        <v>205</v>
      </c>
      <c r="F91" s="34">
        <f t="shared" si="8"/>
        <v>176300</v>
      </c>
      <c r="G91" s="124">
        <v>432</v>
      </c>
      <c r="H91" s="17">
        <f t="shared" si="6"/>
        <v>371520</v>
      </c>
      <c r="I91" s="134">
        <v>216</v>
      </c>
      <c r="J91" s="34">
        <f t="shared" si="7"/>
        <v>185760</v>
      </c>
      <c r="K91" s="126">
        <v>93.5</v>
      </c>
      <c r="L91" s="134">
        <v>92.6</v>
      </c>
      <c r="M91" s="129">
        <v>92.4</v>
      </c>
      <c r="N91" s="126">
        <v>6.5</v>
      </c>
      <c r="O91" s="16" t="s">
        <v>28</v>
      </c>
      <c r="P91" s="38">
        <v>0.9</v>
      </c>
      <c r="Q91" s="41">
        <v>140</v>
      </c>
      <c r="R91" s="37" t="s">
        <v>141</v>
      </c>
      <c r="S91" s="17" t="s">
        <v>98</v>
      </c>
      <c r="T91" s="34" t="s">
        <v>142</v>
      </c>
      <c r="U91" s="133">
        <v>0.19</v>
      </c>
    </row>
    <row r="92" spans="1:21" ht="12" customHeight="1">
      <c r="A92" s="389"/>
      <c r="B92" s="154">
        <v>470</v>
      </c>
      <c r="C92" s="90">
        <v>470</v>
      </c>
      <c r="D92" s="17">
        <f t="shared" si="4"/>
        <v>404200</v>
      </c>
      <c r="E92" s="33">
        <v>235</v>
      </c>
      <c r="F92" s="34">
        <f t="shared" si="8"/>
        <v>202100</v>
      </c>
      <c r="G92" s="124">
        <v>506</v>
      </c>
      <c r="H92" s="17">
        <f t="shared" si="6"/>
        <v>435160</v>
      </c>
      <c r="I92" s="134">
        <v>253</v>
      </c>
      <c r="J92" s="34">
        <f t="shared" si="7"/>
        <v>217580</v>
      </c>
      <c r="K92" s="126">
        <v>93.8</v>
      </c>
      <c r="L92" s="134">
        <v>92.9</v>
      </c>
      <c r="M92" s="129">
        <v>92.7</v>
      </c>
      <c r="N92" s="126">
        <v>6.2</v>
      </c>
      <c r="O92" s="16" t="s">
        <v>28</v>
      </c>
      <c r="P92" s="38">
        <v>0.9</v>
      </c>
      <c r="Q92" s="41">
        <v>135</v>
      </c>
      <c r="R92" s="37" t="s">
        <v>141</v>
      </c>
      <c r="S92" s="17" t="s">
        <v>98</v>
      </c>
      <c r="T92" s="34" t="s">
        <v>142</v>
      </c>
      <c r="U92" s="133">
        <v>0.222</v>
      </c>
    </row>
    <row r="93" spans="1:21" ht="12.75" customHeight="1" thickBot="1">
      <c r="A93" s="390"/>
      <c r="B93" s="158">
        <v>600</v>
      </c>
      <c r="C93" s="115">
        <v>600</v>
      </c>
      <c r="D93" s="104">
        <f t="shared" si="4"/>
        <v>516000</v>
      </c>
      <c r="E93" s="105">
        <v>300</v>
      </c>
      <c r="F93" s="106">
        <f t="shared" si="8"/>
        <v>258000</v>
      </c>
      <c r="G93" s="147">
        <v>649</v>
      </c>
      <c r="H93" s="104">
        <f t="shared" si="6"/>
        <v>558140</v>
      </c>
      <c r="I93" s="166">
        <v>324.5</v>
      </c>
      <c r="J93" s="106">
        <f t="shared" si="7"/>
        <v>279070</v>
      </c>
      <c r="K93" s="170">
        <v>93.4</v>
      </c>
      <c r="L93" s="166">
        <v>92.4</v>
      </c>
      <c r="M93" s="237">
        <v>92.2</v>
      </c>
      <c r="N93" s="170">
        <v>6.6</v>
      </c>
      <c r="O93" s="107" t="s">
        <v>28</v>
      </c>
      <c r="P93" s="111">
        <v>0.9</v>
      </c>
      <c r="Q93" s="112">
        <v>143</v>
      </c>
      <c r="R93" s="113" t="s">
        <v>141</v>
      </c>
      <c r="S93" s="104" t="s">
        <v>98</v>
      </c>
      <c r="T93" s="106" t="s">
        <v>142</v>
      </c>
      <c r="U93" s="357">
        <v>0.285</v>
      </c>
    </row>
    <row r="94" spans="1:21" ht="12">
      <c r="A94" s="388" t="s">
        <v>143</v>
      </c>
      <c r="B94" s="159">
        <v>70</v>
      </c>
      <c r="C94" s="89">
        <v>70</v>
      </c>
      <c r="D94" s="48">
        <f t="shared" si="4"/>
        <v>60200</v>
      </c>
      <c r="E94" s="50">
        <v>35</v>
      </c>
      <c r="F94" s="49">
        <f t="shared" si="8"/>
        <v>30100</v>
      </c>
      <c r="G94" s="123">
        <v>74.2</v>
      </c>
      <c r="H94" s="48">
        <f t="shared" si="6"/>
        <v>63812</v>
      </c>
      <c r="I94" s="61">
        <v>37.1</v>
      </c>
      <c r="J94" s="49">
        <f t="shared" si="7"/>
        <v>31906</v>
      </c>
      <c r="K94" s="125">
        <v>94.3</v>
      </c>
      <c r="L94" s="61">
        <v>94.9</v>
      </c>
      <c r="M94" s="128">
        <v>94.9</v>
      </c>
      <c r="N94" s="125">
        <v>5.1</v>
      </c>
      <c r="O94" s="23" t="s">
        <v>28</v>
      </c>
      <c r="P94" s="56">
        <v>0.5</v>
      </c>
      <c r="Q94" s="57">
        <v>115</v>
      </c>
      <c r="R94" s="55">
        <v>11</v>
      </c>
      <c r="S94" s="48">
        <v>12.5</v>
      </c>
      <c r="T94" s="24">
        <v>13</v>
      </c>
      <c r="U94" s="358">
        <v>0.0325</v>
      </c>
    </row>
    <row r="95" spans="1:21" ht="12.75" customHeight="1">
      <c r="A95" s="389"/>
      <c r="B95" s="160">
        <v>80</v>
      </c>
      <c r="C95" s="90">
        <v>80</v>
      </c>
      <c r="D95" s="17">
        <f t="shared" si="4"/>
        <v>68800</v>
      </c>
      <c r="E95" s="33">
        <v>40</v>
      </c>
      <c r="F95" s="34">
        <f t="shared" si="8"/>
        <v>34400</v>
      </c>
      <c r="G95" s="124">
        <v>84.7</v>
      </c>
      <c r="H95" s="17">
        <f t="shared" si="6"/>
        <v>72842</v>
      </c>
      <c r="I95" s="134">
        <v>42.3</v>
      </c>
      <c r="J95" s="34">
        <f t="shared" si="7"/>
        <v>36378</v>
      </c>
      <c r="K95" s="126">
        <v>94.5</v>
      </c>
      <c r="L95" s="134">
        <v>95</v>
      </c>
      <c r="M95" s="129">
        <v>94.5</v>
      </c>
      <c r="N95" s="126">
        <v>5</v>
      </c>
      <c r="O95" s="16" t="s">
        <v>28</v>
      </c>
      <c r="P95" s="38">
        <v>0.5</v>
      </c>
      <c r="Q95" s="41">
        <v>15</v>
      </c>
      <c r="R95" s="37">
        <v>11</v>
      </c>
      <c r="S95" s="17">
        <v>12.5</v>
      </c>
      <c r="T95" s="18">
        <v>13</v>
      </c>
      <c r="U95" s="131">
        <v>0.0371</v>
      </c>
    </row>
    <row r="96" spans="1:21" ht="12.75" customHeight="1">
      <c r="A96" s="389"/>
      <c r="B96" s="160">
        <v>90</v>
      </c>
      <c r="C96" s="90">
        <v>90</v>
      </c>
      <c r="D96" s="17">
        <f t="shared" si="4"/>
        <v>77400</v>
      </c>
      <c r="E96" s="33">
        <v>45</v>
      </c>
      <c r="F96" s="34">
        <f t="shared" si="8"/>
        <v>38700</v>
      </c>
      <c r="G96" s="124">
        <v>95.2</v>
      </c>
      <c r="H96" s="17">
        <f t="shared" si="6"/>
        <v>81872</v>
      </c>
      <c r="I96" s="134">
        <v>47.6</v>
      </c>
      <c r="J96" s="34">
        <f t="shared" si="7"/>
        <v>40936</v>
      </c>
      <c r="K96" s="126">
        <v>94.5</v>
      </c>
      <c r="L96" s="134">
        <v>95</v>
      </c>
      <c r="M96" s="129">
        <v>94.7</v>
      </c>
      <c r="N96" s="126">
        <v>5</v>
      </c>
      <c r="O96" s="16" t="s">
        <v>28</v>
      </c>
      <c r="P96" s="38">
        <v>0.5</v>
      </c>
      <c r="Q96" s="41">
        <v>115</v>
      </c>
      <c r="R96" s="37">
        <v>11</v>
      </c>
      <c r="S96" s="17">
        <v>12.5</v>
      </c>
      <c r="T96" s="18">
        <v>13</v>
      </c>
      <c r="U96" s="131">
        <v>0.0417</v>
      </c>
    </row>
    <row r="97" spans="1:21" ht="12" customHeight="1">
      <c r="A97" s="389"/>
      <c r="B97" s="160">
        <v>100</v>
      </c>
      <c r="C97" s="90">
        <v>100</v>
      </c>
      <c r="D97" s="17">
        <f t="shared" si="4"/>
        <v>86000</v>
      </c>
      <c r="E97" s="33">
        <v>50</v>
      </c>
      <c r="F97" s="34">
        <f t="shared" si="8"/>
        <v>43000</v>
      </c>
      <c r="G97" s="124">
        <v>105.6</v>
      </c>
      <c r="H97" s="17">
        <f t="shared" si="6"/>
        <v>90816</v>
      </c>
      <c r="I97" s="134">
        <v>52.8</v>
      </c>
      <c r="J97" s="34">
        <f t="shared" si="7"/>
        <v>45408</v>
      </c>
      <c r="K97" s="126">
        <v>94.7</v>
      </c>
      <c r="L97" s="134">
        <v>95.2</v>
      </c>
      <c r="M97" s="129">
        <v>95.1</v>
      </c>
      <c r="N97" s="126">
        <v>4.8</v>
      </c>
      <c r="O97" s="16" t="s">
        <v>28</v>
      </c>
      <c r="P97" s="38">
        <v>0.5</v>
      </c>
      <c r="Q97" s="41">
        <v>110</v>
      </c>
      <c r="R97" s="37">
        <v>11</v>
      </c>
      <c r="S97" s="17">
        <v>12.5</v>
      </c>
      <c r="T97" s="18">
        <v>13</v>
      </c>
      <c r="U97" s="131">
        <v>0.0463</v>
      </c>
    </row>
    <row r="98" spans="1:21" ht="12" customHeight="1">
      <c r="A98" s="389"/>
      <c r="B98" s="160">
        <v>120</v>
      </c>
      <c r="C98" s="90">
        <v>120</v>
      </c>
      <c r="D98" s="17">
        <f t="shared" si="4"/>
        <v>103200</v>
      </c>
      <c r="E98" s="33">
        <v>60</v>
      </c>
      <c r="F98" s="34">
        <f t="shared" si="8"/>
        <v>51600</v>
      </c>
      <c r="G98" s="124">
        <v>126.5</v>
      </c>
      <c r="H98" s="17">
        <f t="shared" si="6"/>
        <v>108790</v>
      </c>
      <c r="I98" s="134">
        <v>63.2</v>
      </c>
      <c r="J98" s="34">
        <f t="shared" si="7"/>
        <v>54352</v>
      </c>
      <c r="K98" s="126">
        <v>94.9</v>
      </c>
      <c r="L98" s="134">
        <v>95.3</v>
      </c>
      <c r="M98" s="129">
        <v>95.1</v>
      </c>
      <c r="N98" s="126">
        <v>4.7</v>
      </c>
      <c r="O98" s="16" t="s">
        <v>28</v>
      </c>
      <c r="P98" s="116">
        <v>0.4</v>
      </c>
      <c r="Q98" s="118">
        <v>110</v>
      </c>
      <c r="R98" s="37">
        <v>11</v>
      </c>
      <c r="S98" s="17">
        <v>12.5</v>
      </c>
      <c r="T98" s="18">
        <v>13</v>
      </c>
      <c r="U98" s="131">
        <v>0.0554</v>
      </c>
    </row>
    <row r="99" spans="1:21" ht="12" customHeight="1">
      <c r="A99" s="389"/>
      <c r="B99" s="160">
        <v>150</v>
      </c>
      <c r="C99" s="90">
        <v>150</v>
      </c>
      <c r="D99" s="17">
        <f t="shared" si="4"/>
        <v>129000</v>
      </c>
      <c r="E99" s="33">
        <v>75</v>
      </c>
      <c r="F99" s="34">
        <f t="shared" si="8"/>
        <v>64500</v>
      </c>
      <c r="G99" s="124">
        <v>157.8</v>
      </c>
      <c r="H99" s="17">
        <f t="shared" si="6"/>
        <v>135708</v>
      </c>
      <c r="I99" s="134">
        <v>78.9</v>
      </c>
      <c r="J99" s="34">
        <f t="shared" si="7"/>
        <v>67854</v>
      </c>
      <c r="K99" s="126">
        <v>95.1</v>
      </c>
      <c r="L99" s="134">
        <v>95.5</v>
      </c>
      <c r="M99" s="129">
        <v>95.3</v>
      </c>
      <c r="N99" s="126">
        <v>4.5</v>
      </c>
      <c r="O99" s="16" t="s">
        <v>28</v>
      </c>
      <c r="P99" s="116">
        <v>0.4</v>
      </c>
      <c r="Q99" s="118">
        <v>110</v>
      </c>
      <c r="R99" s="37">
        <v>11</v>
      </c>
      <c r="S99" s="17">
        <v>12.5</v>
      </c>
      <c r="T99" s="18">
        <v>13</v>
      </c>
      <c r="U99" s="131">
        <v>0.0691</v>
      </c>
    </row>
    <row r="100" spans="1:21" ht="12" customHeight="1">
      <c r="A100" s="389"/>
      <c r="B100" s="160">
        <v>200</v>
      </c>
      <c r="C100" s="90">
        <v>200</v>
      </c>
      <c r="D100" s="17">
        <f t="shared" si="4"/>
        <v>172000</v>
      </c>
      <c r="E100" s="33">
        <v>100</v>
      </c>
      <c r="F100" s="34">
        <f t="shared" si="8"/>
        <v>86000</v>
      </c>
      <c r="G100" s="124">
        <v>210</v>
      </c>
      <c r="H100" s="17">
        <f t="shared" si="6"/>
        <v>180600</v>
      </c>
      <c r="I100" s="134">
        <v>105</v>
      </c>
      <c r="J100" s="34">
        <f t="shared" si="7"/>
        <v>90300</v>
      </c>
      <c r="K100" s="126">
        <v>95.2</v>
      </c>
      <c r="L100" s="134">
        <v>95.6</v>
      </c>
      <c r="M100" s="129">
        <v>95.9</v>
      </c>
      <c r="N100" s="126">
        <v>4.4</v>
      </c>
      <c r="O100" s="16" t="s">
        <v>28</v>
      </c>
      <c r="P100" s="116">
        <v>0.4</v>
      </c>
      <c r="Q100" s="118">
        <v>110</v>
      </c>
      <c r="R100" s="37">
        <v>11</v>
      </c>
      <c r="S100" s="17">
        <v>12.5</v>
      </c>
      <c r="T100" s="18">
        <v>13</v>
      </c>
      <c r="U100" s="131">
        <v>0.092</v>
      </c>
    </row>
    <row r="101" spans="1:21" ht="12" customHeight="1">
      <c r="A101" s="389"/>
      <c r="B101" s="160">
        <v>250</v>
      </c>
      <c r="C101" s="90">
        <v>250</v>
      </c>
      <c r="D101" s="17">
        <f t="shared" si="4"/>
        <v>215000</v>
      </c>
      <c r="E101" s="33">
        <v>125</v>
      </c>
      <c r="F101" s="34">
        <f t="shared" si="8"/>
        <v>107500</v>
      </c>
      <c r="G101" s="124">
        <v>263.5</v>
      </c>
      <c r="H101" s="17">
        <f t="shared" si="6"/>
        <v>226610</v>
      </c>
      <c r="I101" s="134">
        <v>131.7</v>
      </c>
      <c r="J101" s="34">
        <f t="shared" si="7"/>
        <v>113261.99999999999</v>
      </c>
      <c r="K101" s="126">
        <v>94.9</v>
      </c>
      <c r="L101" s="134">
        <v>95.3</v>
      </c>
      <c r="M101" s="129">
        <v>95.8</v>
      </c>
      <c r="N101" s="126">
        <v>4.7</v>
      </c>
      <c r="O101" s="16" t="s">
        <v>28</v>
      </c>
      <c r="P101" s="116">
        <v>0.4</v>
      </c>
      <c r="Q101" s="118">
        <v>110</v>
      </c>
      <c r="R101" s="37">
        <v>11</v>
      </c>
      <c r="S101" s="17">
        <v>12.5</v>
      </c>
      <c r="T101" s="18">
        <v>13</v>
      </c>
      <c r="U101" s="131">
        <v>0.1154</v>
      </c>
    </row>
    <row r="102" spans="1:21" ht="12" customHeight="1">
      <c r="A102" s="389"/>
      <c r="B102" s="160">
        <v>300</v>
      </c>
      <c r="C102" s="90">
        <v>300</v>
      </c>
      <c r="D102" s="17">
        <f t="shared" si="4"/>
        <v>258000</v>
      </c>
      <c r="E102" s="33">
        <v>150</v>
      </c>
      <c r="F102" s="34">
        <f t="shared" si="8"/>
        <v>129000</v>
      </c>
      <c r="G102" s="124">
        <v>315.5</v>
      </c>
      <c r="H102" s="17">
        <f t="shared" si="6"/>
        <v>271330</v>
      </c>
      <c r="I102" s="134">
        <v>157.7</v>
      </c>
      <c r="J102" s="34">
        <f t="shared" si="7"/>
        <v>135622</v>
      </c>
      <c r="K102" s="126">
        <v>95.1</v>
      </c>
      <c r="L102" s="134">
        <v>95.5</v>
      </c>
      <c r="M102" s="129">
        <v>96.3</v>
      </c>
      <c r="N102" s="126">
        <v>4.5</v>
      </c>
      <c r="O102" s="16" t="s">
        <v>28</v>
      </c>
      <c r="P102" s="116">
        <v>0.4</v>
      </c>
      <c r="Q102" s="118">
        <v>110</v>
      </c>
      <c r="R102" s="37">
        <v>11</v>
      </c>
      <c r="S102" s="17">
        <v>12.5</v>
      </c>
      <c r="T102" s="18">
        <v>13</v>
      </c>
      <c r="U102" s="131">
        <v>0.1382</v>
      </c>
    </row>
    <row r="103" spans="1:21" ht="12" customHeight="1">
      <c r="A103" s="389"/>
      <c r="B103" s="160">
        <v>350</v>
      </c>
      <c r="C103" s="90">
        <v>350</v>
      </c>
      <c r="D103" s="17">
        <f t="shared" si="4"/>
        <v>301000</v>
      </c>
      <c r="E103" s="33">
        <v>175</v>
      </c>
      <c r="F103" s="34">
        <f t="shared" si="8"/>
        <v>150500</v>
      </c>
      <c r="G103" s="124">
        <v>368</v>
      </c>
      <c r="H103" s="17">
        <f t="shared" si="6"/>
        <v>316480</v>
      </c>
      <c r="I103" s="134">
        <v>184</v>
      </c>
      <c r="J103" s="34">
        <f t="shared" si="7"/>
        <v>158240</v>
      </c>
      <c r="K103" s="126">
        <v>95.1</v>
      </c>
      <c r="L103" s="134">
        <v>95.5</v>
      </c>
      <c r="M103" s="129">
        <v>96</v>
      </c>
      <c r="N103" s="126">
        <v>4.5</v>
      </c>
      <c r="O103" s="16" t="s">
        <v>28</v>
      </c>
      <c r="P103" s="116">
        <v>0.4</v>
      </c>
      <c r="Q103" s="118">
        <v>110</v>
      </c>
      <c r="R103" s="37">
        <v>11</v>
      </c>
      <c r="S103" s="17">
        <v>12.5</v>
      </c>
      <c r="T103" s="18">
        <v>13</v>
      </c>
      <c r="U103" s="131">
        <v>0.1612</v>
      </c>
    </row>
    <row r="104" spans="1:21" ht="12.75" customHeight="1" thickBot="1">
      <c r="A104" s="390"/>
      <c r="B104" s="161">
        <v>400</v>
      </c>
      <c r="C104" s="85">
        <v>400</v>
      </c>
      <c r="D104" s="35">
        <f t="shared" si="4"/>
        <v>344000</v>
      </c>
      <c r="E104" s="13">
        <v>200</v>
      </c>
      <c r="F104" s="36">
        <f t="shared" si="8"/>
        <v>172000</v>
      </c>
      <c r="G104" s="12">
        <v>420</v>
      </c>
      <c r="H104" s="35">
        <f t="shared" si="6"/>
        <v>361200</v>
      </c>
      <c r="I104" s="64">
        <v>210</v>
      </c>
      <c r="J104" s="36">
        <f t="shared" si="7"/>
        <v>180600</v>
      </c>
      <c r="K104" s="63">
        <v>95.2</v>
      </c>
      <c r="L104" s="64">
        <v>95.6</v>
      </c>
      <c r="M104" s="127">
        <v>96.2</v>
      </c>
      <c r="N104" s="63">
        <v>4.4</v>
      </c>
      <c r="O104" s="20" t="s">
        <v>28</v>
      </c>
      <c r="P104" s="127">
        <v>0.4</v>
      </c>
      <c r="Q104" s="62">
        <v>110</v>
      </c>
      <c r="R104" s="45">
        <v>11</v>
      </c>
      <c r="S104" s="35">
        <v>12.5</v>
      </c>
      <c r="T104" s="21">
        <v>13</v>
      </c>
      <c r="U104" s="132">
        <v>0.184</v>
      </c>
    </row>
    <row r="105" spans="1:21" ht="12">
      <c r="A105" s="388" t="s">
        <v>144</v>
      </c>
      <c r="B105" s="159">
        <v>70</v>
      </c>
      <c r="C105" s="89">
        <f aca="true" t="shared" si="13" ref="C105:C130">B105</f>
        <v>70</v>
      </c>
      <c r="D105" s="48">
        <f aca="true" t="shared" si="14" ref="D105:D136">C105*860</f>
        <v>60200</v>
      </c>
      <c r="E105" s="50">
        <f aca="true" t="shared" si="15" ref="E105:E130">C105/2</f>
        <v>35</v>
      </c>
      <c r="F105" s="49">
        <f aca="true" t="shared" si="16" ref="F105:F136">E105*860</f>
        <v>30100</v>
      </c>
      <c r="G105" s="123">
        <v>76.3</v>
      </c>
      <c r="H105" s="48">
        <f aca="true" t="shared" si="17" ref="H105:H129">G105*860</f>
        <v>65618</v>
      </c>
      <c r="I105" s="61">
        <v>38.1</v>
      </c>
      <c r="J105" s="49">
        <f aca="true" t="shared" si="18" ref="J105:J285">I105*860</f>
        <v>32766</v>
      </c>
      <c r="K105" s="125">
        <v>92.6</v>
      </c>
      <c r="L105" s="61">
        <v>91.8</v>
      </c>
      <c r="M105" s="128">
        <v>90.1</v>
      </c>
      <c r="N105" s="125">
        <v>7.4</v>
      </c>
      <c r="O105" s="120" t="s">
        <v>28</v>
      </c>
      <c r="P105" s="128">
        <v>0.8</v>
      </c>
      <c r="Q105" s="122">
        <v>160</v>
      </c>
      <c r="R105" s="119" t="s">
        <v>96</v>
      </c>
      <c r="S105" s="120" t="s">
        <v>98</v>
      </c>
      <c r="T105" s="130" t="s">
        <v>145</v>
      </c>
      <c r="U105" s="353">
        <v>0.034</v>
      </c>
    </row>
    <row r="106" spans="1:21" ht="12">
      <c r="A106" s="389"/>
      <c r="B106" s="160">
        <v>80</v>
      </c>
      <c r="C106" s="90">
        <f t="shared" si="13"/>
        <v>80</v>
      </c>
      <c r="D106" s="17">
        <f t="shared" si="14"/>
        <v>68800</v>
      </c>
      <c r="E106" s="33">
        <f t="shared" si="15"/>
        <v>40</v>
      </c>
      <c r="F106" s="34">
        <f t="shared" si="16"/>
        <v>34400</v>
      </c>
      <c r="G106" s="124">
        <v>87.1</v>
      </c>
      <c r="H106" s="17">
        <f t="shared" si="17"/>
        <v>74906</v>
      </c>
      <c r="I106" s="134">
        <v>43.6</v>
      </c>
      <c r="J106" s="34">
        <f t="shared" si="18"/>
        <v>37496</v>
      </c>
      <c r="K106" s="126">
        <v>92.6</v>
      </c>
      <c r="L106" s="134">
        <v>91.8</v>
      </c>
      <c r="M106" s="129">
        <v>90.1</v>
      </c>
      <c r="N106" s="126">
        <v>7.4</v>
      </c>
      <c r="O106" s="114" t="s">
        <v>28</v>
      </c>
      <c r="P106" s="129">
        <v>0.8</v>
      </c>
      <c r="Q106" s="118">
        <v>160</v>
      </c>
      <c r="R106" s="117" t="s">
        <v>96</v>
      </c>
      <c r="S106" s="114" t="s">
        <v>98</v>
      </c>
      <c r="T106" s="116" t="s">
        <v>145</v>
      </c>
      <c r="U106" s="133">
        <v>0.038</v>
      </c>
    </row>
    <row r="107" spans="1:21" ht="12">
      <c r="A107" s="389"/>
      <c r="B107" s="160">
        <v>90</v>
      </c>
      <c r="C107" s="90">
        <f t="shared" si="13"/>
        <v>90</v>
      </c>
      <c r="D107" s="17">
        <f t="shared" si="14"/>
        <v>77400</v>
      </c>
      <c r="E107" s="33">
        <f t="shared" si="15"/>
        <v>45</v>
      </c>
      <c r="F107" s="34">
        <f t="shared" si="16"/>
        <v>38700</v>
      </c>
      <c r="G107" s="124">
        <v>98</v>
      </c>
      <c r="H107" s="17">
        <f t="shared" si="17"/>
        <v>84280</v>
      </c>
      <c r="I107" s="134">
        <v>49</v>
      </c>
      <c r="J107" s="34">
        <f t="shared" si="18"/>
        <v>42140</v>
      </c>
      <c r="K107" s="126">
        <v>92.6</v>
      </c>
      <c r="L107" s="134">
        <v>91.8</v>
      </c>
      <c r="M107" s="129">
        <v>90.1</v>
      </c>
      <c r="N107" s="126">
        <v>7.4</v>
      </c>
      <c r="O107" s="114" t="s">
        <v>28</v>
      </c>
      <c r="P107" s="129">
        <v>0.8</v>
      </c>
      <c r="Q107" s="118">
        <v>160</v>
      </c>
      <c r="R107" s="117" t="s">
        <v>96</v>
      </c>
      <c r="S107" s="114" t="s">
        <v>98</v>
      </c>
      <c r="T107" s="116" t="s">
        <v>145</v>
      </c>
      <c r="U107" s="133">
        <v>0.043</v>
      </c>
    </row>
    <row r="108" spans="1:21" ht="12">
      <c r="A108" s="389"/>
      <c r="B108" s="160">
        <v>100</v>
      </c>
      <c r="C108" s="90">
        <f t="shared" si="13"/>
        <v>100</v>
      </c>
      <c r="D108" s="17">
        <f t="shared" si="14"/>
        <v>86000</v>
      </c>
      <c r="E108" s="33">
        <f t="shared" si="15"/>
        <v>50</v>
      </c>
      <c r="F108" s="34">
        <f t="shared" si="16"/>
        <v>43000</v>
      </c>
      <c r="G108" s="124">
        <v>108.9</v>
      </c>
      <c r="H108" s="17">
        <f t="shared" si="17"/>
        <v>93654</v>
      </c>
      <c r="I108" s="134">
        <v>54.5</v>
      </c>
      <c r="J108" s="34">
        <f t="shared" si="18"/>
        <v>46870</v>
      </c>
      <c r="K108" s="126">
        <v>92.6</v>
      </c>
      <c r="L108" s="134">
        <v>91.8</v>
      </c>
      <c r="M108" s="129">
        <v>90.1</v>
      </c>
      <c r="N108" s="126">
        <v>7.4</v>
      </c>
      <c r="O108" s="114" t="s">
        <v>28</v>
      </c>
      <c r="P108" s="129">
        <v>0.8</v>
      </c>
      <c r="Q108" s="118">
        <v>160</v>
      </c>
      <c r="R108" s="117" t="s">
        <v>96</v>
      </c>
      <c r="S108" s="114" t="s">
        <v>98</v>
      </c>
      <c r="T108" s="116" t="s">
        <v>145</v>
      </c>
      <c r="U108" s="133">
        <v>0.048</v>
      </c>
    </row>
    <row r="109" spans="1:21" ht="12">
      <c r="A109" s="389"/>
      <c r="B109" s="160">
        <v>120</v>
      </c>
      <c r="C109" s="90">
        <f t="shared" si="13"/>
        <v>120</v>
      </c>
      <c r="D109" s="17">
        <f t="shared" si="14"/>
        <v>103200</v>
      </c>
      <c r="E109" s="33">
        <f t="shared" si="15"/>
        <v>60</v>
      </c>
      <c r="F109" s="34">
        <f t="shared" si="16"/>
        <v>51600</v>
      </c>
      <c r="G109" s="124">
        <v>130.7</v>
      </c>
      <c r="H109" s="17">
        <f t="shared" si="17"/>
        <v>112401.99999999999</v>
      </c>
      <c r="I109" s="134">
        <v>65.4</v>
      </c>
      <c r="J109" s="34">
        <f t="shared" si="18"/>
        <v>56244.00000000001</v>
      </c>
      <c r="K109" s="126">
        <v>92.6</v>
      </c>
      <c r="L109" s="134">
        <v>91.8</v>
      </c>
      <c r="M109" s="129">
        <v>90.1</v>
      </c>
      <c r="N109" s="126">
        <v>7.4</v>
      </c>
      <c r="O109" s="114" t="s">
        <v>28</v>
      </c>
      <c r="P109" s="129">
        <v>0.8</v>
      </c>
      <c r="Q109" s="118">
        <v>160</v>
      </c>
      <c r="R109" s="117" t="s">
        <v>96</v>
      </c>
      <c r="S109" s="114" t="s">
        <v>98</v>
      </c>
      <c r="T109" s="116" t="s">
        <v>145</v>
      </c>
      <c r="U109" s="133">
        <v>0.057</v>
      </c>
    </row>
    <row r="110" spans="1:21" ht="12">
      <c r="A110" s="389"/>
      <c r="B110" s="160">
        <v>150</v>
      </c>
      <c r="C110" s="90">
        <f t="shared" si="13"/>
        <v>150</v>
      </c>
      <c r="D110" s="17">
        <f t="shared" si="14"/>
        <v>129000</v>
      </c>
      <c r="E110" s="33">
        <f t="shared" si="15"/>
        <v>75</v>
      </c>
      <c r="F110" s="34">
        <f t="shared" si="16"/>
        <v>64500</v>
      </c>
      <c r="G110" s="124">
        <v>163.4</v>
      </c>
      <c r="H110" s="17">
        <f t="shared" si="17"/>
        <v>140524</v>
      </c>
      <c r="I110" s="134">
        <v>81.7</v>
      </c>
      <c r="J110" s="34">
        <f t="shared" si="18"/>
        <v>70262</v>
      </c>
      <c r="K110" s="126">
        <v>92.6</v>
      </c>
      <c r="L110" s="134">
        <v>91.8</v>
      </c>
      <c r="M110" s="129">
        <v>90.1</v>
      </c>
      <c r="N110" s="126">
        <v>7.4</v>
      </c>
      <c r="O110" s="114" t="s">
        <v>28</v>
      </c>
      <c r="P110" s="129">
        <v>0.8</v>
      </c>
      <c r="Q110" s="118">
        <v>160</v>
      </c>
      <c r="R110" s="117" t="s">
        <v>96</v>
      </c>
      <c r="S110" s="114" t="s">
        <v>98</v>
      </c>
      <c r="T110" s="116" t="s">
        <v>145</v>
      </c>
      <c r="U110" s="133">
        <v>0.072</v>
      </c>
    </row>
    <row r="111" spans="1:21" ht="12">
      <c r="A111" s="389"/>
      <c r="B111" s="160">
        <v>200</v>
      </c>
      <c r="C111" s="90">
        <f t="shared" si="13"/>
        <v>200</v>
      </c>
      <c r="D111" s="17">
        <f t="shared" si="14"/>
        <v>172000</v>
      </c>
      <c r="E111" s="33">
        <f t="shared" si="15"/>
        <v>100</v>
      </c>
      <c r="F111" s="34">
        <f t="shared" si="16"/>
        <v>86000</v>
      </c>
      <c r="G111" s="124">
        <v>217.9</v>
      </c>
      <c r="H111" s="17">
        <f t="shared" si="17"/>
        <v>187394</v>
      </c>
      <c r="I111" s="134">
        <v>108.9</v>
      </c>
      <c r="J111" s="34">
        <f t="shared" si="18"/>
        <v>93654</v>
      </c>
      <c r="K111" s="126">
        <v>92.6</v>
      </c>
      <c r="L111" s="134">
        <v>91.8</v>
      </c>
      <c r="M111" s="129">
        <v>90.2</v>
      </c>
      <c r="N111" s="126">
        <v>7.4</v>
      </c>
      <c r="O111" s="114" t="s">
        <v>28</v>
      </c>
      <c r="P111" s="129">
        <v>0.8</v>
      </c>
      <c r="Q111" s="118">
        <v>160</v>
      </c>
      <c r="R111" s="117" t="s">
        <v>96</v>
      </c>
      <c r="S111" s="114" t="s">
        <v>98</v>
      </c>
      <c r="T111" s="116" t="s">
        <v>145</v>
      </c>
      <c r="U111" s="133">
        <v>0.096</v>
      </c>
    </row>
    <row r="112" spans="1:21" ht="12">
      <c r="A112" s="389"/>
      <c r="B112" s="160">
        <v>250</v>
      </c>
      <c r="C112" s="90">
        <f t="shared" si="13"/>
        <v>250</v>
      </c>
      <c r="D112" s="17">
        <f t="shared" si="14"/>
        <v>215000</v>
      </c>
      <c r="E112" s="33">
        <f t="shared" si="15"/>
        <v>125</v>
      </c>
      <c r="F112" s="34">
        <f t="shared" si="16"/>
        <v>107500</v>
      </c>
      <c r="G112" s="124">
        <v>272.3</v>
      </c>
      <c r="H112" s="17">
        <f t="shared" si="17"/>
        <v>234178</v>
      </c>
      <c r="I112" s="134">
        <v>136.2</v>
      </c>
      <c r="J112" s="34">
        <f t="shared" si="18"/>
        <v>117131.99999999999</v>
      </c>
      <c r="K112" s="126">
        <v>92.6</v>
      </c>
      <c r="L112" s="134">
        <v>91.8</v>
      </c>
      <c r="M112" s="129">
        <v>90.2</v>
      </c>
      <c r="N112" s="126">
        <v>7.4</v>
      </c>
      <c r="O112" s="114" t="s">
        <v>28</v>
      </c>
      <c r="P112" s="129">
        <v>0.8</v>
      </c>
      <c r="Q112" s="118">
        <v>160</v>
      </c>
      <c r="R112" s="117" t="s">
        <v>96</v>
      </c>
      <c r="S112" s="114" t="s">
        <v>98</v>
      </c>
      <c r="T112" s="116" t="s">
        <v>145</v>
      </c>
      <c r="U112" s="133">
        <v>0.12</v>
      </c>
    </row>
    <row r="113" spans="1:21" ht="12">
      <c r="A113" s="389"/>
      <c r="B113" s="160">
        <v>300</v>
      </c>
      <c r="C113" s="90">
        <f t="shared" si="13"/>
        <v>300</v>
      </c>
      <c r="D113" s="17">
        <f t="shared" si="14"/>
        <v>258000</v>
      </c>
      <c r="E113" s="33">
        <f t="shared" si="15"/>
        <v>150</v>
      </c>
      <c r="F113" s="34">
        <f t="shared" si="16"/>
        <v>129000</v>
      </c>
      <c r="G113" s="124">
        <v>326.7</v>
      </c>
      <c r="H113" s="17">
        <f t="shared" si="17"/>
        <v>280962</v>
      </c>
      <c r="I113" s="134">
        <v>163.4</v>
      </c>
      <c r="J113" s="34">
        <f t="shared" si="18"/>
        <v>140524</v>
      </c>
      <c r="K113" s="126">
        <v>92.6</v>
      </c>
      <c r="L113" s="134">
        <v>91.8</v>
      </c>
      <c r="M113" s="129">
        <v>90.2</v>
      </c>
      <c r="N113" s="126">
        <v>7.4</v>
      </c>
      <c r="O113" s="114" t="s">
        <v>28</v>
      </c>
      <c r="P113" s="129">
        <v>0.8</v>
      </c>
      <c r="Q113" s="118">
        <v>160</v>
      </c>
      <c r="R113" s="117" t="s">
        <v>96</v>
      </c>
      <c r="S113" s="114" t="s">
        <v>98</v>
      </c>
      <c r="T113" s="116" t="s">
        <v>145</v>
      </c>
      <c r="U113" s="133">
        <v>0.144</v>
      </c>
    </row>
    <row r="114" spans="1:21" ht="12">
      <c r="A114" s="389"/>
      <c r="B114" s="160">
        <v>350</v>
      </c>
      <c r="C114" s="90">
        <f t="shared" si="13"/>
        <v>350</v>
      </c>
      <c r="D114" s="17">
        <f t="shared" si="14"/>
        <v>301000</v>
      </c>
      <c r="E114" s="33">
        <f t="shared" si="15"/>
        <v>175</v>
      </c>
      <c r="F114" s="34">
        <f t="shared" si="16"/>
        <v>150500</v>
      </c>
      <c r="G114" s="124">
        <v>381.2</v>
      </c>
      <c r="H114" s="17">
        <f t="shared" si="17"/>
        <v>327832</v>
      </c>
      <c r="I114" s="134">
        <v>190.6</v>
      </c>
      <c r="J114" s="34">
        <f t="shared" si="18"/>
        <v>163916</v>
      </c>
      <c r="K114" s="126">
        <v>92.6</v>
      </c>
      <c r="L114" s="134">
        <v>91.8</v>
      </c>
      <c r="M114" s="129">
        <v>90.2</v>
      </c>
      <c r="N114" s="126">
        <v>7.4</v>
      </c>
      <c r="O114" s="114" t="s">
        <v>28</v>
      </c>
      <c r="P114" s="129">
        <v>0.8</v>
      </c>
      <c r="Q114" s="118">
        <v>160</v>
      </c>
      <c r="R114" s="117" t="s">
        <v>96</v>
      </c>
      <c r="S114" s="114" t="s">
        <v>98</v>
      </c>
      <c r="T114" s="116" t="s">
        <v>145</v>
      </c>
      <c r="U114" s="133">
        <v>0.168</v>
      </c>
    </row>
    <row r="115" spans="1:21" ht="12">
      <c r="A115" s="389"/>
      <c r="B115" s="160">
        <v>420</v>
      </c>
      <c r="C115" s="90">
        <f t="shared" si="13"/>
        <v>420</v>
      </c>
      <c r="D115" s="17">
        <f t="shared" si="14"/>
        <v>361200</v>
      </c>
      <c r="E115" s="33">
        <f t="shared" si="15"/>
        <v>210</v>
      </c>
      <c r="F115" s="34">
        <f t="shared" si="16"/>
        <v>180600</v>
      </c>
      <c r="G115" s="124">
        <v>457.1</v>
      </c>
      <c r="H115" s="17">
        <f t="shared" si="17"/>
        <v>393106</v>
      </c>
      <c r="I115" s="134">
        <v>228.6</v>
      </c>
      <c r="J115" s="34">
        <f t="shared" si="18"/>
        <v>196596</v>
      </c>
      <c r="K115" s="126">
        <v>92.6</v>
      </c>
      <c r="L115" s="134">
        <v>91.9</v>
      </c>
      <c r="M115" s="129">
        <v>90.2</v>
      </c>
      <c r="N115" s="126">
        <v>7.4</v>
      </c>
      <c r="O115" s="114" t="s">
        <v>28</v>
      </c>
      <c r="P115" s="129">
        <v>0.7</v>
      </c>
      <c r="Q115" s="118">
        <v>160</v>
      </c>
      <c r="R115" s="117" t="s">
        <v>96</v>
      </c>
      <c r="S115" s="114" t="s">
        <v>98</v>
      </c>
      <c r="T115" s="116" t="s">
        <v>145</v>
      </c>
      <c r="U115" s="133">
        <v>0.201</v>
      </c>
    </row>
    <row r="116" spans="1:21" ht="12">
      <c r="A116" s="389"/>
      <c r="B116" s="160">
        <v>510</v>
      </c>
      <c r="C116" s="90">
        <f t="shared" si="13"/>
        <v>510</v>
      </c>
      <c r="D116" s="17">
        <f t="shared" si="14"/>
        <v>438600</v>
      </c>
      <c r="E116" s="33">
        <f t="shared" si="15"/>
        <v>255</v>
      </c>
      <c r="F116" s="34">
        <f t="shared" si="16"/>
        <v>219300</v>
      </c>
      <c r="G116" s="124">
        <v>552.5</v>
      </c>
      <c r="H116" s="17">
        <f t="shared" si="17"/>
        <v>475150</v>
      </c>
      <c r="I116" s="134">
        <v>276.3</v>
      </c>
      <c r="J116" s="34">
        <f t="shared" si="18"/>
        <v>237618</v>
      </c>
      <c r="K116" s="126">
        <v>93</v>
      </c>
      <c r="L116" s="134">
        <v>92.3</v>
      </c>
      <c r="M116" s="129">
        <v>90.2</v>
      </c>
      <c r="N116" s="126">
        <v>7</v>
      </c>
      <c r="O116" s="114" t="s">
        <v>28</v>
      </c>
      <c r="P116" s="129">
        <v>0.7</v>
      </c>
      <c r="Q116" s="118">
        <v>160</v>
      </c>
      <c r="R116" s="117" t="s">
        <v>96</v>
      </c>
      <c r="S116" s="114" t="s">
        <v>98</v>
      </c>
      <c r="T116" s="116" t="s">
        <v>145</v>
      </c>
      <c r="U116" s="133">
        <v>0.243</v>
      </c>
    </row>
    <row r="117" spans="1:21" ht="12">
      <c r="A117" s="389"/>
      <c r="B117" s="160">
        <v>630</v>
      </c>
      <c r="C117" s="90">
        <f t="shared" si="13"/>
        <v>630</v>
      </c>
      <c r="D117" s="17">
        <f t="shared" si="14"/>
        <v>541800</v>
      </c>
      <c r="E117" s="33">
        <f t="shared" si="15"/>
        <v>315</v>
      </c>
      <c r="F117" s="34">
        <f t="shared" si="16"/>
        <v>270900</v>
      </c>
      <c r="G117" s="124">
        <v>682.6</v>
      </c>
      <c r="H117" s="17">
        <f t="shared" si="17"/>
        <v>587036</v>
      </c>
      <c r="I117" s="134">
        <v>341.3</v>
      </c>
      <c r="J117" s="34">
        <f t="shared" si="18"/>
        <v>293518</v>
      </c>
      <c r="K117" s="126">
        <v>93</v>
      </c>
      <c r="L117" s="134">
        <v>92.3</v>
      </c>
      <c r="M117" s="129">
        <v>90.2</v>
      </c>
      <c r="N117" s="126">
        <v>7</v>
      </c>
      <c r="O117" s="114" t="s">
        <v>28</v>
      </c>
      <c r="P117" s="129">
        <v>0.7</v>
      </c>
      <c r="Q117" s="118">
        <v>160</v>
      </c>
      <c r="R117" s="117" t="s">
        <v>96</v>
      </c>
      <c r="S117" s="114" t="s">
        <v>98</v>
      </c>
      <c r="T117" s="116" t="s">
        <v>145</v>
      </c>
      <c r="U117" s="133">
        <v>0.3</v>
      </c>
    </row>
    <row r="118" spans="1:21" ht="12">
      <c r="A118" s="389"/>
      <c r="B118" s="160">
        <v>750</v>
      </c>
      <c r="C118" s="90">
        <f t="shared" si="13"/>
        <v>750</v>
      </c>
      <c r="D118" s="17">
        <f t="shared" si="14"/>
        <v>645000</v>
      </c>
      <c r="E118" s="33">
        <f t="shared" si="15"/>
        <v>375</v>
      </c>
      <c r="F118" s="34">
        <f t="shared" si="16"/>
        <v>322500</v>
      </c>
      <c r="G118" s="124">
        <v>812.6</v>
      </c>
      <c r="H118" s="17">
        <f t="shared" si="17"/>
        <v>698836</v>
      </c>
      <c r="I118" s="134">
        <v>406.3</v>
      </c>
      <c r="J118" s="34">
        <f t="shared" si="18"/>
        <v>349418</v>
      </c>
      <c r="K118" s="126">
        <v>93</v>
      </c>
      <c r="L118" s="134">
        <v>92.3</v>
      </c>
      <c r="M118" s="129">
        <v>90.2</v>
      </c>
      <c r="N118" s="126">
        <v>7</v>
      </c>
      <c r="O118" s="114" t="s">
        <v>28</v>
      </c>
      <c r="P118" s="129">
        <v>0.7</v>
      </c>
      <c r="Q118" s="118">
        <v>160</v>
      </c>
      <c r="R118" s="117" t="s">
        <v>96</v>
      </c>
      <c r="S118" s="114" t="s">
        <v>98</v>
      </c>
      <c r="T118" s="116" t="s">
        <v>145</v>
      </c>
      <c r="U118" s="133">
        <v>0.357</v>
      </c>
    </row>
    <row r="119" spans="1:21" ht="12">
      <c r="A119" s="389"/>
      <c r="B119" s="160">
        <v>870</v>
      </c>
      <c r="C119" s="90">
        <f t="shared" si="13"/>
        <v>870</v>
      </c>
      <c r="D119" s="17">
        <f t="shared" si="14"/>
        <v>748200</v>
      </c>
      <c r="E119" s="33">
        <f t="shared" si="15"/>
        <v>435</v>
      </c>
      <c r="F119" s="34">
        <f t="shared" si="16"/>
        <v>374100</v>
      </c>
      <c r="G119" s="124">
        <v>942.6</v>
      </c>
      <c r="H119" s="17">
        <f t="shared" si="17"/>
        <v>810636</v>
      </c>
      <c r="I119" s="134">
        <v>471.3</v>
      </c>
      <c r="J119" s="34">
        <f t="shared" si="18"/>
        <v>405318</v>
      </c>
      <c r="K119" s="126">
        <v>93</v>
      </c>
      <c r="L119" s="134">
        <v>92.3</v>
      </c>
      <c r="M119" s="129">
        <v>90.2</v>
      </c>
      <c r="N119" s="126">
        <v>7</v>
      </c>
      <c r="O119" s="114" t="s">
        <v>28</v>
      </c>
      <c r="P119" s="129">
        <v>0.7</v>
      </c>
      <c r="Q119" s="118">
        <v>160</v>
      </c>
      <c r="R119" s="117" t="s">
        <v>96</v>
      </c>
      <c r="S119" s="114" t="s">
        <v>98</v>
      </c>
      <c r="T119" s="116" t="s">
        <v>145</v>
      </c>
      <c r="U119" s="133">
        <v>0.415</v>
      </c>
    </row>
    <row r="120" spans="1:21" ht="12">
      <c r="A120" s="389"/>
      <c r="B120" s="160">
        <v>970</v>
      </c>
      <c r="C120" s="90">
        <f t="shared" si="13"/>
        <v>970</v>
      </c>
      <c r="D120" s="17">
        <f t="shared" si="14"/>
        <v>834200</v>
      </c>
      <c r="E120" s="33">
        <f t="shared" si="15"/>
        <v>485</v>
      </c>
      <c r="F120" s="34">
        <f t="shared" si="16"/>
        <v>417100</v>
      </c>
      <c r="G120" s="124">
        <v>1050.9</v>
      </c>
      <c r="H120" s="17">
        <f t="shared" si="17"/>
        <v>903774.0000000001</v>
      </c>
      <c r="I120" s="134">
        <v>525.5</v>
      </c>
      <c r="J120" s="34">
        <f t="shared" si="18"/>
        <v>451930</v>
      </c>
      <c r="K120" s="126">
        <v>93</v>
      </c>
      <c r="L120" s="134">
        <v>92.3</v>
      </c>
      <c r="M120" s="129">
        <v>90.2</v>
      </c>
      <c r="N120" s="126">
        <v>7</v>
      </c>
      <c r="O120" s="114" t="s">
        <v>28</v>
      </c>
      <c r="P120" s="129">
        <v>0.7</v>
      </c>
      <c r="Q120" s="118">
        <v>160</v>
      </c>
      <c r="R120" s="117" t="s">
        <v>96</v>
      </c>
      <c r="S120" s="114" t="s">
        <v>98</v>
      </c>
      <c r="T120" s="116" t="s">
        <v>145</v>
      </c>
      <c r="U120" s="133">
        <v>0.462</v>
      </c>
    </row>
    <row r="121" spans="1:21" ht="12">
      <c r="A121" s="389"/>
      <c r="B121" s="160">
        <v>1030</v>
      </c>
      <c r="C121" s="90">
        <f t="shared" si="13"/>
        <v>1030</v>
      </c>
      <c r="D121" s="17">
        <f t="shared" si="14"/>
        <v>885800</v>
      </c>
      <c r="E121" s="33">
        <f t="shared" si="15"/>
        <v>515</v>
      </c>
      <c r="F121" s="34">
        <f t="shared" si="16"/>
        <v>442900</v>
      </c>
      <c r="G121" s="124">
        <v>1115.9</v>
      </c>
      <c r="H121" s="17">
        <f t="shared" si="17"/>
        <v>959674.0000000001</v>
      </c>
      <c r="I121" s="134">
        <v>558</v>
      </c>
      <c r="J121" s="34">
        <f t="shared" si="18"/>
        <v>479880</v>
      </c>
      <c r="K121" s="126">
        <v>93</v>
      </c>
      <c r="L121" s="134">
        <v>92.3</v>
      </c>
      <c r="M121" s="129">
        <v>90.2</v>
      </c>
      <c r="N121" s="126">
        <v>7</v>
      </c>
      <c r="O121" s="114" t="s">
        <v>28</v>
      </c>
      <c r="P121" s="129">
        <v>0.7</v>
      </c>
      <c r="Q121" s="118">
        <v>160</v>
      </c>
      <c r="R121" s="117" t="s">
        <v>96</v>
      </c>
      <c r="S121" s="114" t="s">
        <v>98</v>
      </c>
      <c r="T121" s="116" t="s">
        <v>145</v>
      </c>
      <c r="U121" s="133">
        <v>0.491</v>
      </c>
    </row>
    <row r="122" spans="1:21" ht="12">
      <c r="A122" s="389"/>
      <c r="B122" s="160">
        <v>1200</v>
      </c>
      <c r="C122" s="90">
        <f t="shared" si="13"/>
        <v>1200</v>
      </c>
      <c r="D122" s="17">
        <f t="shared" si="14"/>
        <v>1032000</v>
      </c>
      <c r="E122" s="33">
        <f t="shared" si="15"/>
        <v>600</v>
      </c>
      <c r="F122" s="34">
        <f t="shared" si="16"/>
        <v>516000</v>
      </c>
      <c r="G122" s="124">
        <v>1300.1</v>
      </c>
      <c r="H122" s="17">
        <f t="shared" si="17"/>
        <v>1118086</v>
      </c>
      <c r="I122" s="134">
        <v>650.1</v>
      </c>
      <c r="J122" s="34">
        <f t="shared" si="18"/>
        <v>559086</v>
      </c>
      <c r="K122" s="126">
        <v>93</v>
      </c>
      <c r="L122" s="134">
        <v>92.3</v>
      </c>
      <c r="M122" s="129">
        <v>90.2</v>
      </c>
      <c r="N122" s="126">
        <v>7</v>
      </c>
      <c r="O122" s="114" t="s">
        <v>28</v>
      </c>
      <c r="P122" s="129">
        <v>0.7</v>
      </c>
      <c r="Q122" s="118">
        <v>160</v>
      </c>
      <c r="R122" s="117" t="s">
        <v>96</v>
      </c>
      <c r="S122" s="114" t="s">
        <v>90</v>
      </c>
      <c r="T122" s="116" t="s">
        <v>145</v>
      </c>
      <c r="U122" s="133">
        <v>0.572</v>
      </c>
    </row>
    <row r="123" spans="1:21" ht="12">
      <c r="A123" s="389"/>
      <c r="B123" s="160">
        <v>1300</v>
      </c>
      <c r="C123" s="90">
        <f t="shared" si="13"/>
        <v>1300</v>
      </c>
      <c r="D123" s="17">
        <f t="shared" si="14"/>
        <v>1118000</v>
      </c>
      <c r="E123" s="33">
        <f t="shared" si="15"/>
        <v>650</v>
      </c>
      <c r="F123" s="34">
        <f t="shared" si="16"/>
        <v>559000</v>
      </c>
      <c r="G123" s="124">
        <v>1408.5</v>
      </c>
      <c r="H123" s="17">
        <f t="shared" si="17"/>
        <v>1211310</v>
      </c>
      <c r="I123" s="134">
        <v>704.2</v>
      </c>
      <c r="J123" s="34">
        <f t="shared" si="18"/>
        <v>605612</v>
      </c>
      <c r="K123" s="126">
        <v>93</v>
      </c>
      <c r="L123" s="134">
        <v>92.3</v>
      </c>
      <c r="M123" s="129">
        <v>90.2</v>
      </c>
      <c r="N123" s="126">
        <v>7</v>
      </c>
      <c r="O123" s="114" t="s">
        <v>28</v>
      </c>
      <c r="P123" s="129">
        <v>0.7</v>
      </c>
      <c r="Q123" s="118">
        <v>160</v>
      </c>
      <c r="R123" s="117" t="s">
        <v>96</v>
      </c>
      <c r="S123" s="114" t="s">
        <v>90</v>
      </c>
      <c r="T123" s="116" t="s">
        <v>145</v>
      </c>
      <c r="U123" s="133">
        <v>0.62</v>
      </c>
    </row>
    <row r="124" spans="1:21" ht="12">
      <c r="A124" s="389"/>
      <c r="B124" s="160">
        <v>1400</v>
      </c>
      <c r="C124" s="90">
        <f t="shared" si="13"/>
        <v>1400</v>
      </c>
      <c r="D124" s="17">
        <f t="shared" si="14"/>
        <v>1204000</v>
      </c>
      <c r="E124" s="33">
        <f t="shared" si="15"/>
        <v>700</v>
      </c>
      <c r="F124" s="34">
        <f t="shared" si="16"/>
        <v>602000</v>
      </c>
      <c r="G124" s="124">
        <v>1516.8</v>
      </c>
      <c r="H124" s="17">
        <f t="shared" si="17"/>
        <v>1304448</v>
      </c>
      <c r="I124" s="134">
        <v>758.4</v>
      </c>
      <c r="J124" s="34">
        <f t="shared" si="18"/>
        <v>652224</v>
      </c>
      <c r="K124" s="126">
        <v>93</v>
      </c>
      <c r="L124" s="134">
        <v>92.3</v>
      </c>
      <c r="M124" s="129">
        <v>90.2</v>
      </c>
      <c r="N124" s="126">
        <v>7</v>
      </c>
      <c r="O124" s="114" t="s">
        <v>28</v>
      </c>
      <c r="P124" s="129">
        <v>0.7</v>
      </c>
      <c r="Q124" s="118">
        <v>160</v>
      </c>
      <c r="R124" s="117" t="s">
        <v>96</v>
      </c>
      <c r="S124" s="114" t="s">
        <v>90</v>
      </c>
      <c r="T124" s="116" t="s">
        <v>145</v>
      </c>
      <c r="U124" s="133">
        <v>0.667</v>
      </c>
    </row>
    <row r="125" spans="1:21" ht="12">
      <c r="A125" s="389"/>
      <c r="B125" s="160">
        <v>1600</v>
      </c>
      <c r="C125" s="90">
        <f t="shared" si="13"/>
        <v>1600</v>
      </c>
      <c r="D125" s="17">
        <f t="shared" si="14"/>
        <v>1376000</v>
      </c>
      <c r="E125" s="33">
        <f t="shared" si="15"/>
        <v>800</v>
      </c>
      <c r="F125" s="34">
        <f t="shared" si="16"/>
        <v>688000</v>
      </c>
      <c r="G125" s="124">
        <v>1733.5</v>
      </c>
      <c r="H125" s="17">
        <f t="shared" si="17"/>
        <v>1490810</v>
      </c>
      <c r="I125" s="134">
        <v>866.7</v>
      </c>
      <c r="J125" s="34">
        <f t="shared" si="18"/>
        <v>745362</v>
      </c>
      <c r="K125" s="126">
        <v>93</v>
      </c>
      <c r="L125" s="134">
        <v>92.3</v>
      </c>
      <c r="M125" s="129">
        <v>90.2</v>
      </c>
      <c r="N125" s="126">
        <v>7</v>
      </c>
      <c r="O125" s="114" t="s">
        <v>28</v>
      </c>
      <c r="P125" s="129">
        <v>0.7</v>
      </c>
      <c r="Q125" s="118">
        <v>160</v>
      </c>
      <c r="R125" s="117" t="s">
        <v>96</v>
      </c>
      <c r="S125" s="114" t="s">
        <v>90</v>
      </c>
      <c r="T125" s="116" t="s">
        <v>145</v>
      </c>
      <c r="U125" s="133">
        <v>0.762</v>
      </c>
    </row>
    <row r="126" spans="1:21" ht="12">
      <c r="A126" s="389"/>
      <c r="B126" s="160">
        <v>1800</v>
      </c>
      <c r="C126" s="90">
        <f t="shared" si="13"/>
        <v>1800</v>
      </c>
      <c r="D126" s="17">
        <f t="shared" si="14"/>
        <v>1548000</v>
      </c>
      <c r="E126" s="33">
        <f t="shared" si="15"/>
        <v>900</v>
      </c>
      <c r="F126" s="34">
        <f t="shared" si="16"/>
        <v>774000</v>
      </c>
      <c r="G126" s="124">
        <v>1950.2</v>
      </c>
      <c r="H126" s="17">
        <f t="shared" si="17"/>
        <v>1677172</v>
      </c>
      <c r="I126" s="134">
        <v>975.1</v>
      </c>
      <c r="J126" s="34">
        <f t="shared" si="18"/>
        <v>838586</v>
      </c>
      <c r="K126" s="126">
        <v>93</v>
      </c>
      <c r="L126" s="134">
        <v>92.3</v>
      </c>
      <c r="M126" s="129">
        <v>90.2</v>
      </c>
      <c r="N126" s="126">
        <v>7</v>
      </c>
      <c r="O126" s="114" t="s">
        <v>28</v>
      </c>
      <c r="P126" s="129">
        <v>0.7</v>
      </c>
      <c r="Q126" s="118">
        <v>160</v>
      </c>
      <c r="R126" s="117" t="s">
        <v>96</v>
      </c>
      <c r="S126" s="114" t="s">
        <v>90</v>
      </c>
      <c r="T126" s="116" t="s">
        <v>145</v>
      </c>
      <c r="U126" s="133">
        <v>0.858</v>
      </c>
    </row>
    <row r="127" spans="1:21" ht="12">
      <c r="A127" s="389"/>
      <c r="B127" s="160">
        <v>2000</v>
      </c>
      <c r="C127" s="90">
        <f t="shared" si="13"/>
        <v>2000</v>
      </c>
      <c r="D127" s="17">
        <f t="shared" si="14"/>
        <v>1720000</v>
      </c>
      <c r="E127" s="33">
        <f t="shared" si="15"/>
        <v>1000</v>
      </c>
      <c r="F127" s="34">
        <f t="shared" si="16"/>
        <v>860000</v>
      </c>
      <c r="G127" s="124">
        <v>2166.8</v>
      </c>
      <c r="H127" s="17">
        <f t="shared" si="17"/>
        <v>1863448.0000000002</v>
      </c>
      <c r="I127" s="134">
        <v>1083.4</v>
      </c>
      <c r="J127" s="34">
        <f t="shared" si="18"/>
        <v>931724.0000000001</v>
      </c>
      <c r="K127" s="126">
        <v>93</v>
      </c>
      <c r="L127" s="134">
        <v>92.3</v>
      </c>
      <c r="M127" s="129">
        <v>90.2</v>
      </c>
      <c r="N127" s="126">
        <v>7</v>
      </c>
      <c r="O127" s="114" t="s">
        <v>28</v>
      </c>
      <c r="P127" s="129">
        <v>0.7</v>
      </c>
      <c r="Q127" s="118">
        <v>160</v>
      </c>
      <c r="R127" s="117" t="s">
        <v>96</v>
      </c>
      <c r="S127" s="114" t="s">
        <v>90</v>
      </c>
      <c r="T127" s="116" t="s">
        <v>145</v>
      </c>
      <c r="U127" s="133">
        <v>0.953</v>
      </c>
    </row>
    <row r="128" spans="1:21" ht="12">
      <c r="A128" s="389"/>
      <c r="B128" s="160">
        <v>2400</v>
      </c>
      <c r="C128" s="90">
        <f t="shared" si="13"/>
        <v>2400</v>
      </c>
      <c r="D128" s="17">
        <f t="shared" si="14"/>
        <v>2064000</v>
      </c>
      <c r="E128" s="33">
        <f t="shared" si="15"/>
        <v>1200</v>
      </c>
      <c r="F128" s="34">
        <f t="shared" si="16"/>
        <v>1032000</v>
      </c>
      <c r="G128" s="124">
        <v>2600.2</v>
      </c>
      <c r="H128" s="17">
        <f t="shared" si="17"/>
        <v>2236172</v>
      </c>
      <c r="I128" s="134">
        <v>1300.1</v>
      </c>
      <c r="J128" s="34">
        <f t="shared" si="18"/>
        <v>1118086</v>
      </c>
      <c r="K128" s="126">
        <v>93</v>
      </c>
      <c r="L128" s="134">
        <v>92.3</v>
      </c>
      <c r="M128" s="129">
        <v>90.2</v>
      </c>
      <c r="N128" s="126">
        <v>7</v>
      </c>
      <c r="O128" s="114" t="s">
        <v>28</v>
      </c>
      <c r="P128" s="129">
        <v>0.7</v>
      </c>
      <c r="Q128" s="118">
        <v>160</v>
      </c>
      <c r="R128" s="117" t="s">
        <v>96</v>
      </c>
      <c r="S128" s="114" t="s">
        <v>90</v>
      </c>
      <c r="T128" s="116" t="s">
        <v>145</v>
      </c>
      <c r="U128" s="133">
        <v>1.144</v>
      </c>
    </row>
    <row r="129" spans="1:21" ht="12">
      <c r="A129" s="389"/>
      <c r="B129" s="160">
        <v>3000</v>
      </c>
      <c r="C129" s="90">
        <f t="shared" si="13"/>
        <v>3000</v>
      </c>
      <c r="D129" s="17">
        <f t="shared" si="14"/>
        <v>2580000</v>
      </c>
      <c r="E129" s="33">
        <f t="shared" si="15"/>
        <v>1500</v>
      </c>
      <c r="F129" s="34">
        <f t="shared" si="16"/>
        <v>1290000</v>
      </c>
      <c r="G129" s="124">
        <v>3250.3</v>
      </c>
      <c r="H129" s="17">
        <f t="shared" si="17"/>
        <v>2795258</v>
      </c>
      <c r="I129" s="134">
        <v>1625.1</v>
      </c>
      <c r="J129" s="34">
        <f t="shared" si="18"/>
        <v>1397586</v>
      </c>
      <c r="K129" s="126">
        <v>93</v>
      </c>
      <c r="L129" s="134">
        <v>92.3</v>
      </c>
      <c r="M129" s="129">
        <v>90.2</v>
      </c>
      <c r="N129" s="126">
        <v>7</v>
      </c>
      <c r="O129" s="114" t="s">
        <v>28</v>
      </c>
      <c r="P129" s="129">
        <v>0.7</v>
      </c>
      <c r="Q129" s="118">
        <v>160</v>
      </c>
      <c r="R129" s="117" t="s">
        <v>96</v>
      </c>
      <c r="S129" s="114" t="s">
        <v>90</v>
      </c>
      <c r="T129" s="116" t="s">
        <v>145</v>
      </c>
      <c r="U129" s="133">
        <v>1.43</v>
      </c>
    </row>
    <row r="130" spans="1:21" ht="12.75" thickBot="1">
      <c r="A130" s="389"/>
      <c r="B130" s="238">
        <v>3500</v>
      </c>
      <c r="C130" s="239">
        <f t="shared" si="13"/>
        <v>3500</v>
      </c>
      <c r="D130" s="189">
        <f t="shared" si="14"/>
        <v>3010000</v>
      </c>
      <c r="E130" s="240">
        <f t="shared" si="15"/>
        <v>1750</v>
      </c>
      <c r="F130" s="178">
        <f t="shared" si="16"/>
        <v>1505000</v>
      </c>
      <c r="G130" s="241">
        <v>3792</v>
      </c>
      <c r="H130" s="189">
        <f aca="true" t="shared" si="19" ref="H130:H310">G130*860</f>
        <v>3261120</v>
      </c>
      <c r="I130" s="177">
        <v>1896</v>
      </c>
      <c r="J130" s="178">
        <f t="shared" si="18"/>
        <v>1630560</v>
      </c>
      <c r="K130" s="176">
        <v>93</v>
      </c>
      <c r="L130" s="177">
        <v>92.3</v>
      </c>
      <c r="M130" s="242">
        <v>90.2</v>
      </c>
      <c r="N130" s="176">
        <v>7</v>
      </c>
      <c r="O130" s="190" t="s">
        <v>28</v>
      </c>
      <c r="P130" s="242">
        <v>0.7</v>
      </c>
      <c r="Q130" s="243">
        <v>160</v>
      </c>
      <c r="R130" s="191" t="s">
        <v>96</v>
      </c>
      <c r="S130" s="190" t="s">
        <v>90</v>
      </c>
      <c r="T130" s="192" t="s">
        <v>145</v>
      </c>
      <c r="U130" s="355">
        <v>1.668</v>
      </c>
    </row>
    <row r="131" spans="1:21" ht="12">
      <c r="A131" s="388" t="s">
        <v>36</v>
      </c>
      <c r="B131" s="159">
        <v>6</v>
      </c>
      <c r="C131" s="89">
        <v>64</v>
      </c>
      <c r="D131" s="48">
        <f t="shared" si="14"/>
        <v>55040</v>
      </c>
      <c r="E131" s="50">
        <v>38</v>
      </c>
      <c r="F131" s="49">
        <f t="shared" si="16"/>
        <v>32680</v>
      </c>
      <c r="G131" s="123">
        <v>70.3</v>
      </c>
      <c r="H131" s="48">
        <f t="shared" si="19"/>
        <v>60458</v>
      </c>
      <c r="I131" s="61">
        <v>41.5</v>
      </c>
      <c r="J131" s="49">
        <f t="shared" si="18"/>
        <v>35690</v>
      </c>
      <c r="K131" s="125">
        <v>92.7</v>
      </c>
      <c r="L131" s="61">
        <v>91</v>
      </c>
      <c r="M131" s="128">
        <v>90</v>
      </c>
      <c r="N131" s="125">
        <v>7.3</v>
      </c>
      <c r="O131" s="120" t="s">
        <v>28</v>
      </c>
      <c r="P131" s="128">
        <v>1.7</v>
      </c>
      <c r="Q131" s="122">
        <v>165</v>
      </c>
      <c r="R131" s="119" t="s">
        <v>96</v>
      </c>
      <c r="S131" s="120" t="s">
        <v>98</v>
      </c>
      <c r="T131" s="121" t="s">
        <v>90</v>
      </c>
      <c r="U131" s="358">
        <v>0.03</v>
      </c>
    </row>
    <row r="132" spans="1:21" ht="12">
      <c r="A132" s="389"/>
      <c r="B132" s="160">
        <v>7</v>
      </c>
      <c r="C132" s="90">
        <v>74</v>
      </c>
      <c r="D132" s="17">
        <f t="shared" si="14"/>
        <v>63640</v>
      </c>
      <c r="E132" s="33">
        <v>40</v>
      </c>
      <c r="F132" s="34">
        <f t="shared" si="16"/>
        <v>34400</v>
      </c>
      <c r="G132" s="124">
        <v>81.3</v>
      </c>
      <c r="H132" s="17">
        <f t="shared" si="19"/>
        <v>69918</v>
      </c>
      <c r="I132" s="134">
        <v>43.7</v>
      </c>
      <c r="J132" s="34">
        <f t="shared" si="18"/>
        <v>37582</v>
      </c>
      <c r="K132" s="126">
        <v>92.4</v>
      </c>
      <c r="L132" s="134">
        <v>91</v>
      </c>
      <c r="M132" s="129">
        <v>89.9</v>
      </c>
      <c r="N132" s="126">
        <v>7.6</v>
      </c>
      <c r="O132" s="114" t="s">
        <v>28</v>
      </c>
      <c r="P132" s="129">
        <v>1.4</v>
      </c>
      <c r="Q132" s="118">
        <v>165</v>
      </c>
      <c r="R132" s="117" t="s">
        <v>96</v>
      </c>
      <c r="S132" s="114" t="s">
        <v>98</v>
      </c>
      <c r="T132" s="116" t="s">
        <v>90</v>
      </c>
      <c r="U132" s="131">
        <v>0.034</v>
      </c>
    </row>
    <row r="133" spans="1:21" ht="12">
      <c r="A133" s="389"/>
      <c r="B133" s="160">
        <v>8</v>
      </c>
      <c r="C133" s="90">
        <v>90</v>
      </c>
      <c r="D133" s="17">
        <f t="shared" si="14"/>
        <v>77400</v>
      </c>
      <c r="E133" s="33">
        <v>55</v>
      </c>
      <c r="F133" s="34">
        <f t="shared" si="16"/>
        <v>47300</v>
      </c>
      <c r="G133" s="124">
        <v>98.6</v>
      </c>
      <c r="H133" s="17">
        <f t="shared" si="19"/>
        <v>84796</v>
      </c>
      <c r="I133" s="134">
        <v>60</v>
      </c>
      <c r="J133" s="34">
        <f t="shared" si="18"/>
        <v>51600</v>
      </c>
      <c r="K133" s="126">
        <v>92.6</v>
      </c>
      <c r="L133" s="134">
        <v>91.3</v>
      </c>
      <c r="M133" s="129">
        <v>90</v>
      </c>
      <c r="N133" s="126">
        <v>7.4</v>
      </c>
      <c r="O133" s="114" t="s">
        <v>28</v>
      </c>
      <c r="P133" s="129">
        <v>1.3</v>
      </c>
      <c r="Q133" s="118">
        <v>165</v>
      </c>
      <c r="R133" s="117" t="s">
        <v>96</v>
      </c>
      <c r="S133" s="114" t="s">
        <v>98</v>
      </c>
      <c r="T133" s="116" t="s">
        <v>90</v>
      </c>
      <c r="U133" s="131">
        <v>0.042</v>
      </c>
    </row>
    <row r="134" spans="1:21" ht="12">
      <c r="A134" s="389"/>
      <c r="B134" s="160">
        <v>10</v>
      </c>
      <c r="C134" s="90">
        <v>104</v>
      </c>
      <c r="D134" s="17">
        <f t="shared" si="14"/>
        <v>89440</v>
      </c>
      <c r="E134" s="33">
        <v>62</v>
      </c>
      <c r="F134" s="34">
        <f t="shared" si="16"/>
        <v>53320</v>
      </c>
      <c r="G134" s="124">
        <v>114</v>
      </c>
      <c r="H134" s="17">
        <f t="shared" si="19"/>
        <v>98040</v>
      </c>
      <c r="I134" s="134">
        <v>67.8</v>
      </c>
      <c r="J134" s="34">
        <f t="shared" si="18"/>
        <v>58308</v>
      </c>
      <c r="K134" s="126">
        <v>92.2</v>
      </c>
      <c r="L134" s="134">
        <v>91.2</v>
      </c>
      <c r="M134" s="129">
        <v>89.9</v>
      </c>
      <c r="N134" s="126">
        <v>7.8</v>
      </c>
      <c r="O134" s="114" t="s">
        <v>28</v>
      </c>
      <c r="P134" s="129">
        <v>1</v>
      </c>
      <c r="Q134" s="118">
        <v>165</v>
      </c>
      <c r="R134" s="117" t="s">
        <v>96</v>
      </c>
      <c r="S134" s="114" t="s">
        <v>98</v>
      </c>
      <c r="T134" s="116" t="s">
        <v>90</v>
      </c>
      <c r="U134" s="131">
        <v>0.048</v>
      </c>
    </row>
    <row r="135" spans="1:21" ht="12">
      <c r="A135" s="389"/>
      <c r="B135" s="160">
        <v>12</v>
      </c>
      <c r="C135" s="90">
        <v>125</v>
      </c>
      <c r="D135" s="17">
        <f t="shared" si="14"/>
        <v>107500</v>
      </c>
      <c r="E135" s="33">
        <v>65</v>
      </c>
      <c r="F135" s="34">
        <f t="shared" si="16"/>
        <v>55900</v>
      </c>
      <c r="G135" s="124">
        <v>136.9</v>
      </c>
      <c r="H135" s="17">
        <f t="shared" si="19"/>
        <v>117734</v>
      </c>
      <c r="I135" s="134">
        <v>71</v>
      </c>
      <c r="J135" s="34">
        <f t="shared" si="18"/>
        <v>61060</v>
      </c>
      <c r="K135" s="126">
        <v>92.1</v>
      </c>
      <c r="L135" s="134">
        <v>91.3</v>
      </c>
      <c r="M135" s="129">
        <v>90</v>
      </c>
      <c r="N135" s="126">
        <v>7.9</v>
      </c>
      <c r="O135" s="114" t="s">
        <v>28</v>
      </c>
      <c r="P135" s="129">
        <v>0.8</v>
      </c>
      <c r="Q135" s="118">
        <v>165</v>
      </c>
      <c r="R135" s="117" t="s">
        <v>96</v>
      </c>
      <c r="S135" s="114" t="s">
        <v>98</v>
      </c>
      <c r="T135" s="116" t="s">
        <v>90</v>
      </c>
      <c r="U135" s="131">
        <v>0.058</v>
      </c>
    </row>
    <row r="136" spans="1:21" ht="12">
      <c r="A136" s="389"/>
      <c r="B136" s="160">
        <v>14</v>
      </c>
      <c r="C136" s="90">
        <v>150</v>
      </c>
      <c r="D136" s="17">
        <f t="shared" si="14"/>
        <v>129000</v>
      </c>
      <c r="E136" s="33">
        <v>85</v>
      </c>
      <c r="F136" s="34">
        <f t="shared" si="16"/>
        <v>73100</v>
      </c>
      <c r="G136" s="124">
        <v>163.9</v>
      </c>
      <c r="H136" s="17">
        <f t="shared" si="19"/>
        <v>140954</v>
      </c>
      <c r="I136" s="134">
        <v>93</v>
      </c>
      <c r="J136" s="34">
        <f t="shared" si="18"/>
        <v>79980</v>
      </c>
      <c r="K136" s="126">
        <v>92.3</v>
      </c>
      <c r="L136" s="134">
        <v>91.5</v>
      </c>
      <c r="M136" s="129">
        <v>90.2</v>
      </c>
      <c r="N136" s="126">
        <v>7.7</v>
      </c>
      <c r="O136" s="114" t="s">
        <v>28</v>
      </c>
      <c r="P136" s="242">
        <v>0.8</v>
      </c>
      <c r="Q136" s="118">
        <v>165</v>
      </c>
      <c r="R136" s="117" t="s">
        <v>96</v>
      </c>
      <c r="S136" s="114" t="s">
        <v>98</v>
      </c>
      <c r="T136" s="116" t="s">
        <v>90</v>
      </c>
      <c r="U136" s="131">
        <v>0.069</v>
      </c>
    </row>
    <row r="137" spans="1:21" ht="12">
      <c r="A137" s="389"/>
      <c r="B137" s="238">
        <v>17</v>
      </c>
      <c r="C137" s="239">
        <v>185</v>
      </c>
      <c r="D137" s="189">
        <f aca="true" t="shared" si="20" ref="D137:D168">C137*860</f>
        <v>159100</v>
      </c>
      <c r="E137" s="240">
        <v>110</v>
      </c>
      <c r="F137" s="178">
        <f aca="true" t="shared" si="21" ref="F137:F168">E137*860</f>
        <v>94600</v>
      </c>
      <c r="G137" s="241">
        <v>201.7</v>
      </c>
      <c r="H137" s="189">
        <f t="shared" si="19"/>
        <v>173462</v>
      </c>
      <c r="I137" s="177">
        <v>120</v>
      </c>
      <c r="J137" s="178">
        <f t="shared" si="18"/>
        <v>103200</v>
      </c>
      <c r="K137" s="176">
        <v>92.3</v>
      </c>
      <c r="L137" s="177">
        <v>91.7</v>
      </c>
      <c r="M137" s="242">
        <v>90.2</v>
      </c>
      <c r="N137" s="176">
        <v>7.7</v>
      </c>
      <c r="O137" s="114" t="s">
        <v>28</v>
      </c>
      <c r="P137" s="242">
        <v>0.6</v>
      </c>
      <c r="Q137" s="118">
        <v>165</v>
      </c>
      <c r="R137" s="191" t="s">
        <v>96</v>
      </c>
      <c r="S137" s="190" t="s">
        <v>98</v>
      </c>
      <c r="T137" s="192" t="s">
        <v>90</v>
      </c>
      <c r="U137" s="196">
        <v>0.085</v>
      </c>
    </row>
    <row r="138" spans="1:21" ht="12">
      <c r="A138" s="389"/>
      <c r="B138" s="238">
        <v>21</v>
      </c>
      <c r="C138" s="239">
        <v>220</v>
      </c>
      <c r="D138" s="189">
        <f t="shared" si="20"/>
        <v>189200</v>
      </c>
      <c r="E138" s="240">
        <v>135</v>
      </c>
      <c r="F138" s="178">
        <f t="shared" si="21"/>
        <v>116100</v>
      </c>
      <c r="G138" s="241">
        <v>239.4</v>
      </c>
      <c r="H138" s="189">
        <f t="shared" si="19"/>
        <v>205884</v>
      </c>
      <c r="I138" s="177">
        <v>147</v>
      </c>
      <c r="J138" s="178">
        <f t="shared" si="18"/>
        <v>126420</v>
      </c>
      <c r="K138" s="176">
        <v>92.5</v>
      </c>
      <c r="L138" s="177">
        <v>91.9</v>
      </c>
      <c r="M138" s="242">
        <v>90.4</v>
      </c>
      <c r="N138" s="176">
        <v>7.5</v>
      </c>
      <c r="O138" s="114" t="s">
        <v>28</v>
      </c>
      <c r="P138" s="242">
        <v>0.6</v>
      </c>
      <c r="Q138" s="118">
        <v>165</v>
      </c>
      <c r="R138" s="191" t="s">
        <v>96</v>
      </c>
      <c r="S138" s="190" t="s">
        <v>98</v>
      </c>
      <c r="T138" s="192" t="s">
        <v>90</v>
      </c>
      <c r="U138" s="196">
        <v>0.101</v>
      </c>
    </row>
    <row r="139" spans="1:21" ht="12">
      <c r="A139" s="389"/>
      <c r="B139" s="238">
        <v>25</v>
      </c>
      <c r="C139" s="239">
        <v>260</v>
      </c>
      <c r="D139" s="189">
        <f t="shared" si="20"/>
        <v>223600</v>
      </c>
      <c r="E139" s="240">
        <v>160</v>
      </c>
      <c r="F139" s="178">
        <f t="shared" si="21"/>
        <v>137600</v>
      </c>
      <c r="G139" s="241">
        <v>283</v>
      </c>
      <c r="H139" s="189">
        <f t="shared" si="19"/>
        <v>243380</v>
      </c>
      <c r="I139" s="177">
        <v>174</v>
      </c>
      <c r="J139" s="178">
        <f t="shared" si="18"/>
        <v>149640</v>
      </c>
      <c r="K139" s="176">
        <v>92.6</v>
      </c>
      <c r="L139" s="177">
        <v>91.9</v>
      </c>
      <c r="M139" s="242">
        <v>90.6</v>
      </c>
      <c r="N139" s="176">
        <v>7.4</v>
      </c>
      <c r="O139" s="114" t="s">
        <v>28</v>
      </c>
      <c r="P139" s="242">
        <v>0.7</v>
      </c>
      <c r="Q139" s="118">
        <v>165</v>
      </c>
      <c r="R139" s="191" t="s">
        <v>96</v>
      </c>
      <c r="S139" s="190" t="s">
        <v>98</v>
      </c>
      <c r="T139" s="192" t="s">
        <v>90</v>
      </c>
      <c r="U139" s="196">
        <v>0.12</v>
      </c>
    </row>
    <row r="140" spans="1:21" ht="12">
      <c r="A140" s="389"/>
      <c r="B140" s="238">
        <v>30</v>
      </c>
      <c r="C140" s="239">
        <v>315</v>
      </c>
      <c r="D140" s="189">
        <f t="shared" si="20"/>
        <v>270900</v>
      </c>
      <c r="E140" s="240">
        <v>190</v>
      </c>
      <c r="F140" s="178">
        <f t="shared" si="21"/>
        <v>163400</v>
      </c>
      <c r="G140" s="241">
        <v>342.4</v>
      </c>
      <c r="H140" s="189">
        <f t="shared" si="19"/>
        <v>294464</v>
      </c>
      <c r="I140" s="177">
        <v>206</v>
      </c>
      <c r="J140" s="178">
        <f t="shared" si="18"/>
        <v>177160</v>
      </c>
      <c r="K140" s="176">
        <v>92.6</v>
      </c>
      <c r="L140" s="177">
        <v>92</v>
      </c>
      <c r="M140" s="242">
        <v>90.6</v>
      </c>
      <c r="N140" s="176">
        <v>7.4</v>
      </c>
      <c r="O140" s="114" t="s">
        <v>28</v>
      </c>
      <c r="P140" s="242">
        <v>0.6</v>
      </c>
      <c r="Q140" s="118">
        <v>165</v>
      </c>
      <c r="R140" s="191" t="s">
        <v>96</v>
      </c>
      <c r="S140" s="190" t="s">
        <v>98</v>
      </c>
      <c r="T140" s="192" t="s">
        <v>90</v>
      </c>
      <c r="U140" s="196">
        <v>0.145</v>
      </c>
    </row>
    <row r="141" spans="1:21" ht="12">
      <c r="A141" s="389"/>
      <c r="B141" s="238">
        <v>33</v>
      </c>
      <c r="C141" s="239">
        <v>349</v>
      </c>
      <c r="D141" s="189">
        <f t="shared" si="20"/>
        <v>300140</v>
      </c>
      <c r="E141" s="240">
        <v>205</v>
      </c>
      <c r="F141" s="178">
        <f t="shared" si="21"/>
        <v>176300</v>
      </c>
      <c r="G141" s="241">
        <v>378.9</v>
      </c>
      <c r="H141" s="189">
        <f t="shared" si="19"/>
        <v>325854</v>
      </c>
      <c r="I141" s="177">
        <v>223</v>
      </c>
      <c r="J141" s="178">
        <f t="shared" si="18"/>
        <v>191780</v>
      </c>
      <c r="K141" s="176">
        <v>92.7</v>
      </c>
      <c r="L141" s="177">
        <v>92.1</v>
      </c>
      <c r="M141" s="242">
        <v>90.8</v>
      </c>
      <c r="N141" s="176">
        <v>7.3</v>
      </c>
      <c r="O141" s="114" t="s">
        <v>28</v>
      </c>
      <c r="P141" s="242">
        <v>0.6</v>
      </c>
      <c r="Q141" s="118">
        <v>165</v>
      </c>
      <c r="R141" s="191" t="s">
        <v>96</v>
      </c>
      <c r="S141" s="190" t="s">
        <v>98</v>
      </c>
      <c r="T141" s="192" t="s">
        <v>90</v>
      </c>
      <c r="U141" s="196">
        <v>0.16</v>
      </c>
    </row>
    <row r="142" spans="1:21" ht="12">
      <c r="A142" s="389"/>
      <c r="B142" s="238">
        <v>35</v>
      </c>
      <c r="C142" s="239">
        <v>368</v>
      </c>
      <c r="D142" s="189">
        <f t="shared" si="20"/>
        <v>316480</v>
      </c>
      <c r="E142" s="240">
        <v>220</v>
      </c>
      <c r="F142" s="178">
        <f t="shared" si="21"/>
        <v>189200</v>
      </c>
      <c r="G142" s="241">
        <v>399.1</v>
      </c>
      <c r="H142" s="189">
        <f t="shared" si="19"/>
        <v>343226</v>
      </c>
      <c r="I142" s="177">
        <v>239</v>
      </c>
      <c r="J142" s="178">
        <f t="shared" si="18"/>
        <v>205540</v>
      </c>
      <c r="K142" s="176">
        <v>93</v>
      </c>
      <c r="L142" s="177">
        <v>92.2</v>
      </c>
      <c r="M142" s="242">
        <v>90.8</v>
      </c>
      <c r="N142" s="176">
        <v>7</v>
      </c>
      <c r="O142" s="114" t="s">
        <v>28</v>
      </c>
      <c r="P142" s="242">
        <v>0.8</v>
      </c>
      <c r="Q142" s="118">
        <v>165</v>
      </c>
      <c r="R142" s="191" t="s">
        <v>96</v>
      </c>
      <c r="S142" s="190" t="s">
        <v>98</v>
      </c>
      <c r="T142" s="192" t="s">
        <v>90</v>
      </c>
      <c r="U142" s="196">
        <v>0.169</v>
      </c>
    </row>
    <row r="143" spans="1:21" ht="12">
      <c r="A143" s="389"/>
      <c r="B143" s="238">
        <v>40</v>
      </c>
      <c r="C143" s="239">
        <v>421</v>
      </c>
      <c r="D143" s="189">
        <f t="shared" si="20"/>
        <v>362060</v>
      </c>
      <c r="E143" s="240">
        <v>250</v>
      </c>
      <c r="F143" s="178">
        <f t="shared" si="21"/>
        <v>215000</v>
      </c>
      <c r="G143" s="241">
        <v>456.5</v>
      </c>
      <c r="H143" s="189">
        <f t="shared" si="19"/>
        <v>392590</v>
      </c>
      <c r="I143" s="177">
        <v>272</v>
      </c>
      <c r="J143" s="178">
        <f t="shared" si="18"/>
        <v>233920</v>
      </c>
      <c r="K143" s="176">
        <v>93</v>
      </c>
      <c r="L143" s="177">
        <v>92.2</v>
      </c>
      <c r="M143" s="242">
        <v>90.9</v>
      </c>
      <c r="N143" s="176">
        <v>7</v>
      </c>
      <c r="O143" s="114" t="s">
        <v>28</v>
      </c>
      <c r="P143" s="242">
        <v>0.8</v>
      </c>
      <c r="Q143" s="118">
        <v>165</v>
      </c>
      <c r="R143" s="191" t="s">
        <v>96</v>
      </c>
      <c r="S143" s="190" t="s">
        <v>98</v>
      </c>
      <c r="T143" s="192" t="s">
        <v>90</v>
      </c>
      <c r="U143" s="196">
        <v>0.193</v>
      </c>
    </row>
    <row r="144" spans="1:21" ht="12">
      <c r="A144" s="389"/>
      <c r="B144" s="238">
        <v>45</v>
      </c>
      <c r="C144" s="239">
        <v>473</v>
      </c>
      <c r="D144" s="189">
        <f t="shared" si="20"/>
        <v>406780</v>
      </c>
      <c r="E144" s="240">
        <v>275</v>
      </c>
      <c r="F144" s="178">
        <f t="shared" si="21"/>
        <v>236500</v>
      </c>
      <c r="G144" s="241">
        <v>512.8</v>
      </c>
      <c r="H144" s="189">
        <f t="shared" si="19"/>
        <v>441007.99999999994</v>
      </c>
      <c r="I144" s="177">
        <v>299</v>
      </c>
      <c r="J144" s="178">
        <f t="shared" si="18"/>
        <v>257140</v>
      </c>
      <c r="K144" s="176">
        <v>93</v>
      </c>
      <c r="L144" s="177">
        <v>92.2</v>
      </c>
      <c r="M144" s="242">
        <v>91.1</v>
      </c>
      <c r="N144" s="176">
        <v>7</v>
      </c>
      <c r="O144" s="114" t="s">
        <v>28</v>
      </c>
      <c r="P144" s="242">
        <v>0.8</v>
      </c>
      <c r="Q144" s="118">
        <v>165</v>
      </c>
      <c r="R144" s="191" t="s">
        <v>96</v>
      </c>
      <c r="S144" s="190" t="s">
        <v>98</v>
      </c>
      <c r="T144" s="192" t="s">
        <v>90</v>
      </c>
      <c r="U144" s="196">
        <v>0.217</v>
      </c>
    </row>
    <row r="145" spans="1:21" ht="12">
      <c r="A145" s="389"/>
      <c r="B145" s="238">
        <v>50</v>
      </c>
      <c r="C145" s="239">
        <v>527</v>
      </c>
      <c r="D145" s="189">
        <f t="shared" si="20"/>
        <v>453220</v>
      </c>
      <c r="E145" s="240">
        <v>310</v>
      </c>
      <c r="F145" s="178">
        <f t="shared" si="21"/>
        <v>266600</v>
      </c>
      <c r="G145" s="241">
        <v>571.5</v>
      </c>
      <c r="H145" s="189">
        <f t="shared" si="19"/>
        <v>491490</v>
      </c>
      <c r="I145" s="177">
        <v>337</v>
      </c>
      <c r="J145" s="178">
        <f t="shared" si="18"/>
        <v>289820</v>
      </c>
      <c r="K145" s="176">
        <v>93</v>
      </c>
      <c r="L145" s="177">
        <v>92.2</v>
      </c>
      <c r="M145" s="242">
        <v>91.2</v>
      </c>
      <c r="N145" s="176">
        <v>7</v>
      </c>
      <c r="O145" s="114" t="s">
        <v>28</v>
      </c>
      <c r="P145" s="242">
        <v>0.8</v>
      </c>
      <c r="Q145" s="118">
        <v>165</v>
      </c>
      <c r="R145" s="191" t="s">
        <v>96</v>
      </c>
      <c r="S145" s="190" t="s">
        <v>98</v>
      </c>
      <c r="T145" s="192" t="s">
        <v>90</v>
      </c>
      <c r="U145" s="196">
        <v>0.241</v>
      </c>
    </row>
    <row r="146" spans="1:21" ht="12">
      <c r="A146" s="389"/>
      <c r="B146" s="238">
        <v>55</v>
      </c>
      <c r="C146" s="239">
        <v>582</v>
      </c>
      <c r="D146" s="189">
        <f t="shared" si="20"/>
        <v>500520</v>
      </c>
      <c r="E146" s="240">
        <v>345</v>
      </c>
      <c r="F146" s="178">
        <f t="shared" si="21"/>
        <v>296700</v>
      </c>
      <c r="G146" s="241">
        <v>631</v>
      </c>
      <c r="H146" s="189">
        <f t="shared" si="19"/>
        <v>542660</v>
      </c>
      <c r="I146" s="177">
        <v>375</v>
      </c>
      <c r="J146" s="178">
        <f t="shared" si="18"/>
        <v>322500</v>
      </c>
      <c r="K146" s="176">
        <v>93</v>
      </c>
      <c r="L146" s="177">
        <v>92.2</v>
      </c>
      <c r="M146" s="242">
        <v>91.3</v>
      </c>
      <c r="N146" s="176">
        <v>7</v>
      </c>
      <c r="O146" s="114" t="s">
        <v>28</v>
      </c>
      <c r="P146" s="242">
        <v>0.8</v>
      </c>
      <c r="Q146" s="118">
        <v>165</v>
      </c>
      <c r="R146" s="191" t="s">
        <v>96</v>
      </c>
      <c r="S146" s="190" t="s">
        <v>98</v>
      </c>
      <c r="T146" s="192" t="s">
        <v>90</v>
      </c>
      <c r="U146" s="196">
        <v>0.266</v>
      </c>
    </row>
    <row r="147" spans="1:21" ht="12">
      <c r="A147" s="389"/>
      <c r="B147" s="238">
        <v>60</v>
      </c>
      <c r="C147" s="239">
        <v>630</v>
      </c>
      <c r="D147" s="189">
        <f t="shared" si="20"/>
        <v>541800</v>
      </c>
      <c r="E147" s="240">
        <v>370</v>
      </c>
      <c r="F147" s="178">
        <f t="shared" si="21"/>
        <v>318200</v>
      </c>
      <c r="G147" s="241">
        <v>683</v>
      </c>
      <c r="H147" s="189">
        <f t="shared" si="19"/>
        <v>587380</v>
      </c>
      <c r="I147" s="177">
        <v>402</v>
      </c>
      <c r="J147" s="178">
        <f t="shared" si="18"/>
        <v>345720</v>
      </c>
      <c r="K147" s="176">
        <v>93</v>
      </c>
      <c r="L147" s="177">
        <v>92.2</v>
      </c>
      <c r="M147" s="242">
        <v>91.4</v>
      </c>
      <c r="N147" s="176">
        <v>7</v>
      </c>
      <c r="O147" s="114" t="s">
        <v>28</v>
      </c>
      <c r="P147" s="242">
        <v>0.8</v>
      </c>
      <c r="Q147" s="118">
        <v>165</v>
      </c>
      <c r="R147" s="191" t="s">
        <v>96</v>
      </c>
      <c r="S147" s="190" t="s">
        <v>98</v>
      </c>
      <c r="T147" s="192" t="s">
        <v>90</v>
      </c>
      <c r="U147" s="196">
        <v>0.288</v>
      </c>
    </row>
    <row r="148" spans="1:21" ht="12">
      <c r="A148" s="389"/>
      <c r="B148" s="238">
        <v>70</v>
      </c>
      <c r="C148" s="239">
        <v>735</v>
      </c>
      <c r="D148" s="189">
        <f t="shared" si="20"/>
        <v>632100</v>
      </c>
      <c r="E148" s="240">
        <v>370</v>
      </c>
      <c r="F148" s="178">
        <f t="shared" si="21"/>
        <v>318200</v>
      </c>
      <c r="G148" s="241">
        <v>797</v>
      </c>
      <c r="H148" s="189">
        <f t="shared" si="19"/>
        <v>685420</v>
      </c>
      <c r="I148" s="177">
        <v>401</v>
      </c>
      <c r="J148" s="178">
        <f t="shared" si="18"/>
        <v>344860</v>
      </c>
      <c r="K148" s="176">
        <v>93</v>
      </c>
      <c r="L148" s="177">
        <v>92.2</v>
      </c>
      <c r="M148" s="242">
        <v>91.6</v>
      </c>
      <c r="N148" s="176">
        <v>7</v>
      </c>
      <c r="O148" s="114" t="s">
        <v>28</v>
      </c>
      <c r="P148" s="242">
        <v>0.8</v>
      </c>
      <c r="Q148" s="118">
        <v>165</v>
      </c>
      <c r="R148" s="191" t="s">
        <v>96</v>
      </c>
      <c r="S148" s="190" t="s">
        <v>98</v>
      </c>
      <c r="T148" s="192" t="s">
        <v>90</v>
      </c>
      <c r="U148" s="196">
        <v>0.337</v>
      </c>
    </row>
    <row r="149" spans="1:21" ht="12">
      <c r="A149" s="389"/>
      <c r="B149" s="238">
        <v>80</v>
      </c>
      <c r="C149" s="239">
        <v>746</v>
      </c>
      <c r="D149" s="189">
        <f t="shared" si="20"/>
        <v>641560</v>
      </c>
      <c r="E149" s="240">
        <v>425</v>
      </c>
      <c r="F149" s="178">
        <f t="shared" si="21"/>
        <v>365500</v>
      </c>
      <c r="G149" s="241">
        <v>918</v>
      </c>
      <c r="H149" s="189">
        <f t="shared" si="19"/>
        <v>789480</v>
      </c>
      <c r="I149" s="177">
        <v>460</v>
      </c>
      <c r="J149" s="178">
        <f t="shared" si="18"/>
        <v>395600</v>
      </c>
      <c r="K149" s="176">
        <v>93</v>
      </c>
      <c r="L149" s="177">
        <v>92.2</v>
      </c>
      <c r="M149" s="242">
        <v>91</v>
      </c>
      <c r="N149" s="176">
        <v>7</v>
      </c>
      <c r="O149" s="114" t="s">
        <v>28</v>
      </c>
      <c r="P149" s="242">
        <v>0.8</v>
      </c>
      <c r="Q149" s="118">
        <v>165</v>
      </c>
      <c r="R149" s="191" t="s">
        <v>96</v>
      </c>
      <c r="S149" s="190" t="s">
        <v>98</v>
      </c>
      <c r="T149" s="192" t="s">
        <v>90</v>
      </c>
      <c r="U149" s="196">
        <v>0.388</v>
      </c>
    </row>
    <row r="150" spans="1:21" ht="12">
      <c r="A150" s="389"/>
      <c r="B150" s="238">
        <v>90</v>
      </c>
      <c r="C150" s="239">
        <v>954</v>
      </c>
      <c r="D150" s="189">
        <f t="shared" si="20"/>
        <v>820440</v>
      </c>
      <c r="E150" s="240">
        <v>480</v>
      </c>
      <c r="F150" s="178">
        <f t="shared" si="21"/>
        <v>412800</v>
      </c>
      <c r="G150" s="241">
        <v>1034.5</v>
      </c>
      <c r="H150" s="189">
        <f t="shared" si="19"/>
        <v>889670</v>
      </c>
      <c r="I150" s="177">
        <v>520</v>
      </c>
      <c r="J150" s="178">
        <f t="shared" si="18"/>
        <v>447200</v>
      </c>
      <c r="K150" s="176">
        <v>93</v>
      </c>
      <c r="L150" s="177">
        <v>92.2</v>
      </c>
      <c r="M150" s="242">
        <v>91.9</v>
      </c>
      <c r="N150" s="176">
        <v>7</v>
      </c>
      <c r="O150" s="114" t="s">
        <v>28</v>
      </c>
      <c r="P150" s="242">
        <v>0.8</v>
      </c>
      <c r="Q150" s="118">
        <v>165</v>
      </c>
      <c r="R150" s="191" t="s">
        <v>96</v>
      </c>
      <c r="S150" s="190" t="s">
        <v>98</v>
      </c>
      <c r="T150" s="192" t="s">
        <v>90</v>
      </c>
      <c r="U150" s="196">
        <v>0.437</v>
      </c>
    </row>
    <row r="151" spans="1:21" ht="12">
      <c r="A151" s="389"/>
      <c r="B151" s="238">
        <v>100</v>
      </c>
      <c r="C151" s="239">
        <v>1060</v>
      </c>
      <c r="D151" s="189">
        <f t="shared" si="20"/>
        <v>911600</v>
      </c>
      <c r="E151" s="240">
        <v>520</v>
      </c>
      <c r="F151" s="178">
        <f t="shared" si="21"/>
        <v>447200</v>
      </c>
      <c r="G151" s="241">
        <v>1149.5</v>
      </c>
      <c r="H151" s="189">
        <f t="shared" si="19"/>
        <v>988570</v>
      </c>
      <c r="I151" s="177">
        <v>563</v>
      </c>
      <c r="J151" s="178">
        <f t="shared" si="18"/>
        <v>484180</v>
      </c>
      <c r="K151" s="176">
        <v>93</v>
      </c>
      <c r="L151" s="177">
        <v>92.2</v>
      </c>
      <c r="M151" s="242">
        <v>92.1</v>
      </c>
      <c r="N151" s="176">
        <v>7</v>
      </c>
      <c r="O151" s="114" t="s">
        <v>28</v>
      </c>
      <c r="P151" s="242">
        <v>0.8</v>
      </c>
      <c r="Q151" s="118">
        <v>165</v>
      </c>
      <c r="R151" s="191" t="s">
        <v>96</v>
      </c>
      <c r="S151" s="190" t="s">
        <v>98</v>
      </c>
      <c r="T151" s="192" t="s">
        <v>90</v>
      </c>
      <c r="U151" s="196">
        <v>0.485</v>
      </c>
    </row>
    <row r="152" spans="1:21" ht="12">
      <c r="A152" s="389"/>
      <c r="B152" s="238">
        <v>110</v>
      </c>
      <c r="C152" s="239">
        <v>1170</v>
      </c>
      <c r="D152" s="189">
        <f t="shared" si="20"/>
        <v>1006200</v>
      </c>
      <c r="E152" s="240">
        <v>600</v>
      </c>
      <c r="F152" s="178">
        <f t="shared" si="21"/>
        <v>516000</v>
      </c>
      <c r="G152" s="241">
        <v>1269</v>
      </c>
      <c r="H152" s="189">
        <f t="shared" si="19"/>
        <v>1091340</v>
      </c>
      <c r="I152" s="177">
        <v>650</v>
      </c>
      <c r="J152" s="178">
        <f t="shared" si="18"/>
        <v>559000</v>
      </c>
      <c r="K152" s="176">
        <v>93</v>
      </c>
      <c r="L152" s="177">
        <v>92.2</v>
      </c>
      <c r="M152" s="242">
        <v>92.2</v>
      </c>
      <c r="N152" s="176">
        <v>7</v>
      </c>
      <c r="O152" s="114" t="s">
        <v>28</v>
      </c>
      <c r="P152" s="242">
        <v>0.8</v>
      </c>
      <c r="Q152" s="118">
        <v>165</v>
      </c>
      <c r="R152" s="191" t="s">
        <v>96</v>
      </c>
      <c r="S152" s="190" t="s">
        <v>98</v>
      </c>
      <c r="T152" s="192" t="s">
        <v>90</v>
      </c>
      <c r="U152" s="196">
        <v>0.536</v>
      </c>
    </row>
    <row r="153" spans="1:21" ht="12.75" thickBot="1">
      <c r="A153" s="390"/>
      <c r="B153" s="238">
        <v>120</v>
      </c>
      <c r="C153" s="239">
        <v>1270</v>
      </c>
      <c r="D153" s="189">
        <f t="shared" si="20"/>
        <v>1092200</v>
      </c>
      <c r="E153" s="240">
        <v>650</v>
      </c>
      <c r="F153" s="178">
        <f t="shared" si="21"/>
        <v>559000</v>
      </c>
      <c r="G153" s="241">
        <v>1377</v>
      </c>
      <c r="H153" s="189">
        <f t="shared" si="19"/>
        <v>1184220</v>
      </c>
      <c r="I153" s="177">
        <v>704</v>
      </c>
      <c r="J153" s="178">
        <f t="shared" si="18"/>
        <v>605440</v>
      </c>
      <c r="K153" s="63">
        <v>93</v>
      </c>
      <c r="L153" s="64">
        <v>92.2</v>
      </c>
      <c r="M153" s="127">
        <v>92.3</v>
      </c>
      <c r="N153" s="63">
        <v>7</v>
      </c>
      <c r="O153" s="28" t="s">
        <v>28</v>
      </c>
      <c r="P153" s="127">
        <v>0.8</v>
      </c>
      <c r="Q153" s="62">
        <v>165</v>
      </c>
      <c r="R153" s="27" t="s">
        <v>96</v>
      </c>
      <c r="S153" s="28" t="s">
        <v>98</v>
      </c>
      <c r="T153" s="29" t="s">
        <v>90</v>
      </c>
      <c r="U153" s="132">
        <v>0.581</v>
      </c>
    </row>
    <row r="154" spans="1:21" ht="12">
      <c r="A154" s="388" t="s">
        <v>173</v>
      </c>
      <c r="B154" s="159">
        <v>6</v>
      </c>
      <c r="C154" s="89">
        <v>64</v>
      </c>
      <c r="D154" s="48">
        <f t="shared" si="20"/>
        <v>55040</v>
      </c>
      <c r="E154" s="50">
        <v>38</v>
      </c>
      <c r="F154" s="49">
        <f t="shared" si="21"/>
        <v>32680</v>
      </c>
      <c r="G154" s="123">
        <v>70.3</v>
      </c>
      <c r="H154" s="48">
        <f t="shared" si="19"/>
        <v>60458</v>
      </c>
      <c r="I154" s="61">
        <v>41.5</v>
      </c>
      <c r="J154" s="49">
        <f t="shared" si="18"/>
        <v>35690</v>
      </c>
      <c r="K154" s="125">
        <v>92.7</v>
      </c>
      <c r="L154" s="61">
        <v>91</v>
      </c>
      <c r="M154" s="128">
        <v>90</v>
      </c>
      <c r="N154" s="125">
        <v>7.3</v>
      </c>
      <c r="O154" s="120" t="s">
        <v>28</v>
      </c>
      <c r="P154" s="128">
        <v>1.7</v>
      </c>
      <c r="Q154" s="122">
        <v>165</v>
      </c>
      <c r="R154" s="119" t="s">
        <v>96</v>
      </c>
      <c r="S154" s="120" t="s">
        <v>98</v>
      </c>
      <c r="T154" s="121" t="s">
        <v>90</v>
      </c>
      <c r="U154" s="358">
        <v>0.03</v>
      </c>
    </row>
    <row r="155" spans="1:21" ht="12" customHeight="1">
      <c r="A155" s="389"/>
      <c r="B155" s="160">
        <v>7</v>
      </c>
      <c r="C155" s="90">
        <v>74</v>
      </c>
      <c r="D155" s="17">
        <f t="shared" si="20"/>
        <v>63640</v>
      </c>
      <c r="E155" s="33">
        <v>40</v>
      </c>
      <c r="F155" s="34">
        <f t="shared" si="21"/>
        <v>34400</v>
      </c>
      <c r="G155" s="124">
        <v>81.3</v>
      </c>
      <c r="H155" s="17">
        <f t="shared" si="19"/>
        <v>69918</v>
      </c>
      <c r="I155" s="134">
        <v>43.7</v>
      </c>
      <c r="J155" s="34">
        <f t="shared" si="18"/>
        <v>37582</v>
      </c>
      <c r="K155" s="126">
        <v>92.4</v>
      </c>
      <c r="L155" s="134">
        <v>91</v>
      </c>
      <c r="M155" s="129">
        <v>89.5</v>
      </c>
      <c r="N155" s="126">
        <v>7.6</v>
      </c>
      <c r="O155" s="114" t="s">
        <v>28</v>
      </c>
      <c r="P155" s="129">
        <v>1.4</v>
      </c>
      <c r="Q155" s="118">
        <v>165</v>
      </c>
      <c r="R155" s="117" t="s">
        <v>96</v>
      </c>
      <c r="S155" s="114" t="s">
        <v>98</v>
      </c>
      <c r="T155" s="116" t="s">
        <v>90</v>
      </c>
      <c r="U155" s="131">
        <v>0.034</v>
      </c>
    </row>
    <row r="156" spans="1:21" ht="12" customHeight="1">
      <c r="A156" s="389"/>
      <c r="B156" s="160">
        <v>8</v>
      </c>
      <c r="C156" s="90">
        <v>90</v>
      </c>
      <c r="D156" s="17">
        <f t="shared" si="20"/>
        <v>77400</v>
      </c>
      <c r="E156" s="33">
        <v>55</v>
      </c>
      <c r="F156" s="34">
        <f t="shared" si="21"/>
        <v>47300</v>
      </c>
      <c r="G156" s="124">
        <v>98.6</v>
      </c>
      <c r="H156" s="17">
        <f t="shared" si="19"/>
        <v>84796</v>
      </c>
      <c r="I156" s="134">
        <v>60</v>
      </c>
      <c r="J156" s="34">
        <f t="shared" si="18"/>
        <v>51600</v>
      </c>
      <c r="K156" s="126">
        <v>92.6</v>
      </c>
      <c r="L156" s="134">
        <v>91.3</v>
      </c>
      <c r="M156" s="129">
        <v>89.5</v>
      </c>
      <c r="N156" s="126">
        <v>7.4</v>
      </c>
      <c r="O156" s="114" t="s">
        <v>28</v>
      </c>
      <c r="P156" s="129">
        <v>1.3</v>
      </c>
      <c r="Q156" s="118">
        <v>165</v>
      </c>
      <c r="R156" s="117" t="s">
        <v>96</v>
      </c>
      <c r="S156" s="114" t="s">
        <v>98</v>
      </c>
      <c r="T156" s="116" t="s">
        <v>90</v>
      </c>
      <c r="U156" s="131">
        <v>0.042</v>
      </c>
    </row>
    <row r="157" spans="1:21" ht="12" customHeight="1">
      <c r="A157" s="389"/>
      <c r="B157" s="160">
        <v>10</v>
      </c>
      <c r="C157" s="90">
        <v>104</v>
      </c>
      <c r="D157" s="17">
        <f t="shared" si="20"/>
        <v>89440</v>
      </c>
      <c r="E157" s="33">
        <v>62</v>
      </c>
      <c r="F157" s="34">
        <f t="shared" si="21"/>
        <v>53320</v>
      </c>
      <c r="G157" s="124">
        <v>114</v>
      </c>
      <c r="H157" s="17">
        <f t="shared" si="19"/>
        <v>98040</v>
      </c>
      <c r="I157" s="134">
        <v>67.8</v>
      </c>
      <c r="J157" s="34">
        <f t="shared" si="18"/>
        <v>58308</v>
      </c>
      <c r="K157" s="126">
        <v>92.2</v>
      </c>
      <c r="L157" s="134">
        <v>91.2</v>
      </c>
      <c r="M157" s="129">
        <v>89.6</v>
      </c>
      <c r="N157" s="126">
        <v>7.8</v>
      </c>
      <c r="O157" s="114" t="s">
        <v>28</v>
      </c>
      <c r="P157" s="129">
        <v>1</v>
      </c>
      <c r="Q157" s="118">
        <v>165</v>
      </c>
      <c r="R157" s="117" t="s">
        <v>96</v>
      </c>
      <c r="S157" s="114" t="s">
        <v>98</v>
      </c>
      <c r="T157" s="116" t="s">
        <v>90</v>
      </c>
      <c r="U157" s="131">
        <v>0.048</v>
      </c>
    </row>
    <row r="158" spans="1:21" ht="12" customHeight="1">
      <c r="A158" s="389"/>
      <c r="B158" s="160">
        <v>12</v>
      </c>
      <c r="C158" s="90">
        <v>125</v>
      </c>
      <c r="D158" s="17">
        <f t="shared" si="20"/>
        <v>107500</v>
      </c>
      <c r="E158" s="33">
        <v>65</v>
      </c>
      <c r="F158" s="34">
        <f t="shared" si="21"/>
        <v>55900</v>
      </c>
      <c r="G158" s="124">
        <v>136.9</v>
      </c>
      <c r="H158" s="17">
        <f t="shared" si="19"/>
        <v>117734</v>
      </c>
      <c r="I158" s="134">
        <v>71</v>
      </c>
      <c r="J158" s="34">
        <f t="shared" si="18"/>
        <v>61060</v>
      </c>
      <c r="K158" s="126">
        <v>92.1</v>
      </c>
      <c r="L158" s="134">
        <v>91.3</v>
      </c>
      <c r="M158" s="129">
        <v>89.5</v>
      </c>
      <c r="N158" s="126">
        <v>7.9</v>
      </c>
      <c r="O158" s="114" t="s">
        <v>28</v>
      </c>
      <c r="P158" s="129">
        <v>0.8</v>
      </c>
      <c r="Q158" s="118">
        <v>165</v>
      </c>
      <c r="R158" s="117" t="s">
        <v>96</v>
      </c>
      <c r="S158" s="114" t="s">
        <v>98</v>
      </c>
      <c r="T158" s="116" t="s">
        <v>90</v>
      </c>
      <c r="U158" s="131">
        <v>0.058</v>
      </c>
    </row>
    <row r="159" spans="1:21" ht="12" customHeight="1">
      <c r="A159" s="389"/>
      <c r="B159" s="160">
        <v>14</v>
      </c>
      <c r="C159" s="90">
        <v>150</v>
      </c>
      <c r="D159" s="17">
        <f t="shared" si="20"/>
        <v>129000</v>
      </c>
      <c r="E159" s="33">
        <v>85</v>
      </c>
      <c r="F159" s="34">
        <f t="shared" si="21"/>
        <v>73100</v>
      </c>
      <c r="G159" s="124">
        <v>163.9</v>
      </c>
      <c r="H159" s="17">
        <f t="shared" si="19"/>
        <v>140954</v>
      </c>
      <c r="I159" s="134">
        <v>93</v>
      </c>
      <c r="J159" s="34">
        <f t="shared" si="18"/>
        <v>79980</v>
      </c>
      <c r="K159" s="126">
        <v>92.3</v>
      </c>
      <c r="L159" s="134">
        <v>91.5</v>
      </c>
      <c r="M159" s="129">
        <v>89.8</v>
      </c>
      <c r="N159" s="126">
        <v>7.7</v>
      </c>
      <c r="O159" s="114" t="s">
        <v>28</v>
      </c>
      <c r="P159" s="242">
        <v>0.8</v>
      </c>
      <c r="Q159" s="118">
        <v>165</v>
      </c>
      <c r="R159" s="117" t="s">
        <v>96</v>
      </c>
      <c r="S159" s="114" t="s">
        <v>98</v>
      </c>
      <c r="T159" s="116" t="s">
        <v>90</v>
      </c>
      <c r="U159" s="131">
        <v>0.069</v>
      </c>
    </row>
    <row r="160" spans="1:21" ht="12" customHeight="1">
      <c r="A160" s="389"/>
      <c r="B160" s="238">
        <v>17</v>
      </c>
      <c r="C160" s="239">
        <v>185</v>
      </c>
      <c r="D160" s="189">
        <f t="shared" si="20"/>
        <v>159100</v>
      </c>
      <c r="E160" s="240">
        <v>110</v>
      </c>
      <c r="F160" s="178">
        <f t="shared" si="21"/>
        <v>94600</v>
      </c>
      <c r="G160" s="241">
        <v>201.7</v>
      </c>
      <c r="H160" s="189">
        <f t="shared" si="19"/>
        <v>173462</v>
      </c>
      <c r="I160" s="177">
        <v>120</v>
      </c>
      <c r="J160" s="178">
        <f t="shared" si="18"/>
        <v>103200</v>
      </c>
      <c r="K160" s="176">
        <v>92.3</v>
      </c>
      <c r="L160" s="177">
        <v>91.7</v>
      </c>
      <c r="M160" s="242">
        <v>89.9</v>
      </c>
      <c r="N160" s="176">
        <v>7.7</v>
      </c>
      <c r="O160" s="114" t="s">
        <v>28</v>
      </c>
      <c r="P160" s="242">
        <v>0.6</v>
      </c>
      <c r="Q160" s="118">
        <v>165</v>
      </c>
      <c r="R160" s="191" t="s">
        <v>96</v>
      </c>
      <c r="S160" s="190" t="s">
        <v>98</v>
      </c>
      <c r="T160" s="192" t="s">
        <v>90</v>
      </c>
      <c r="U160" s="196">
        <v>0.085</v>
      </c>
    </row>
    <row r="161" spans="1:21" ht="12" customHeight="1">
      <c r="A161" s="389"/>
      <c r="B161" s="238">
        <v>21</v>
      </c>
      <c r="C161" s="239">
        <v>220</v>
      </c>
      <c r="D161" s="189">
        <f t="shared" si="20"/>
        <v>189200</v>
      </c>
      <c r="E161" s="240">
        <v>135</v>
      </c>
      <c r="F161" s="178">
        <f t="shared" si="21"/>
        <v>116100</v>
      </c>
      <c r="G161" s="241">
        <v>239.4</v>
      </c>
      <c r="H161" s="189">
        <f t="shared" si="19"/>
        <v>205884</v>
      </c>
      <c r="I161" s="177">
        <v>147</v>
      </c>
      <c r="J161" s="178">
        <f t="shared" si="18"/>
        <v>126420</v>
      </c>
      <c r="K161" s="176">
        <v>92.4</v>
      </c>
      <c r="L161" s="177">
        <v>91.9</v>
      </c>
      <c r="M161" s="242">
        <v>90.1</v>
      </c>
      <c r="N161" s="176">
        <v>7.6</v>
      </c>
      <c r="O161" s="114" t="s">
        <v>28</v>
      </c>
      <c r="P161" s="242">
        <v>0.5</v>
      </c>
      <c r="Q161" s="118">
        <v>165</v>
      </c>
      <c r="R161" s="191" t="s">
        <v>96</v>
      </c>
      <c r="S161" s="190" t="s">
        <v>98</v>
      </c>
      <c r="T161" s="192" t="s">
        <v>90</v>
      </c>
      <c r="U161" s="196">
        <v>0.101</v>
      </c>
    </row>
    <row r="162" spans="1:21" ht="12" customHeight="1">
      <c r="A162" s="389"/>
      <c r="B162" s="238">
        <v>25</v>
      </c>
      <c r="C162" s="239">
        <v>260</v>
      </c>
      <c r="D162" s="189">
        <f t="shared" si="20"/>
        <v>223600</v>
      </c>
      <c r="E162" s="240">
        <v>160</v>
      </c>
      <c r="F162" s="178">
        <f t="shared" si="21"/>
        <v>137600</v>
      </c>
      <c r="G162" s="241">
        <v>283</v>
      </c>
      <c r="H162" s="189">
        <f t="shared" si="19"/>
        <v>243380</v>
      </c>
      <c r="I162" s="177">
        <v>174</v>
      </c>
      <c r="J162" s="178">
        <f t="shared" si="18"/>
        <v>149640</v>
      </c>
      <c r="K162" s="176">
        <v>92.4</v>
      </c>
      <c r="L162" s="177">
        <v>91.9</v>
      </c>
      <c r="M162" s="242">
        <v>90.5</v>
      </c>
      <c r="N162" s="176">
        <v>7.6</v>
      </c>
      <c r="O162" s="114" t="s">
        <v>28</v>
      </c>
      <c r="P162" s="242">
        <v>0.5</v>
      </c>
      <c r="Q162" s="118">
        <v>165</v>
      </c>
      <c r="R162" s="191" t="s">
        <v>96</v>
      </c>
      <c r="S162" s="190" t="s">
        <v>98</v>
      </c>
      <c r="T162" s="192" t="s">
        <v>90</v>
      </c>
      <c r="U162" s="196">
        <v>0.12</v>
      </c>
    </row>
    <row r="163" spans="1:21" ht="12.75" customHeight="1" thickBot="1">
      <c r="A163" s="390"/>
      <c r="B163" s="161">
        <v>30</v>
      </c>
      <c r="C163" s="85">
        <v>315</v>
      </c>
      <c r="D163" s="35">
        <f t="shared" si="20"/>
        <v>270900</v>
      </c>
      <c r="E163" s="13">
        <v>190</v>
      </c>
      <c r="F163" s="36">
        <f t="shared" si="21"/>
        <v>163400</v>
      </c>
      <c r="G163" s="12">
        <v>342.4</v>
      </c>
      <c r="H163" s="35">
        <f t="shared" si="19"/>
        <v>294464</v>
      </c>
      <c r="I163" s="64">
        <v>206</v>
      </c>
      <c r="J163" s="36">
        <f t="shared" si="18"/>
        <v>177160</v>
      </c>
      <c r="K163" s="63">
        <v>92.6</v>
      </c>
      <c r="L163" s="64">
        <v>92</v>
      </c>
      <c r="M163" s="127">
        <v>90.5</v>
      </c>
      <c r="N163" s="63">
        <v>7.4</v>
      </c>
      <c r="O163" s="28" t="s">
        <v>28</v>
      </c>
      <c r="P163" s="127">
        <v>0.6</v>
      </c>
      <c r="Q163" s="62">
        <v>165</v>
      </c>
      <c r="R163" s="27" t="s">
        <v>96</v>
      </c>
      <c r="S163" s="28" t="s">
        <v>98</v>
      </c>
      <c r="T163" s="29" t="s">
        <v>90</v>
      </c>
      <c r="U163" s="132">
        <v>0.145</v>
      </c>
    </row>
    <row r="164" spans="1:21" s="269" customFormat="1" ht="12">
      <c r="A164" s="391" t="s">
        <v>175</v>
      </c>
      <c r="B164" s="264">
        <v>6</v>
      </c>
      <c r="C164" s="205">
        <v>64</v>
      </c>
      <c r="D164" s="206">
        <f t="shared" si="20"/>
        <v>55040</v>
      </c>
      <c r="E164" s="207">
        <v>52</v>
      </c>
      <c r="F164" s="208">
        <f t="shared" si="21"/>
        <v>44720</v>
      </c>
      <c r="G164" s="209">
        <v>70.3</v>
      </c>
      <c r="H164" s="206">
        <f t="shared" si="19"/>
        <v>60458</v>
      </c>
      <c r="I164" s="210">
        <v>56.9</v>
      </c>
      <c r="J164" s="208">
        <f t="shared" si="18"/>
        <v>48934</v>
      </c>
      <c r="K164" s="211">
        <v>92.7</v>
      </c>
      <c r="L164" s="210">
        <v>91</v>
      </c>
      <c r="M164" s="247">
        <v>90</v>
      </c>
      <c r="N164" s="211">
        <v>7.3</v>
      </c>
      <c r="O164" s="265" t="s">
        <v>28</v>
      </c>
      <c r="P164" s="247">
        <v>1.7</v>
      </c>
      <c r="Q164" s="266">
        <v>165</v>
      </c>
      <c r="R164" s="267" t="s">
        <v>90</v>
      </c>
      <c r="S164" s="265" t="s">
        <v>90</v>
      </c>
      <c r="T164" s="268" t="s">
        <v>115</v>
      </c>
      <c r="U164" s="359">
        <v>0.028</v>
      </c>
    </row>
    <row r="165" spans="1:21" s="269" customFormat="1" ht="12">
      <c r="A165" s="392"/>
      <c r="B165" s="270">
        <v>7</v>
      </c>
      <c r="C165" s="216">
        <v>74</v>
      </c>
      <c r="D165" s="217">
        <f t="shared" si="20"/>
        <v>63640</v>
      </c>
      <c r="E165" s="218">
        <v>57</v>
      </c>
      <c r="F165" s="219">
        <f t="shared" si="21"/>
        <v>49020</v>
      </c>
      <c r="G165" s="220">
        <v>81.3</v>
      </c>
      <c r="H165" s="217">
        <f t="shared" si="19"/>
        <v>69918</v>
      </c>
      <c r="I165" s="221">
        <v>62</v>
      </c>
      <c r="J165" s="219">
        <f t="shared" si="18"/>
        <v>53320</v>
      </c>
      <c r="K165" s="222">
        <v>92.4</v>
      </c>
      <c r="L165" s="221">
        <v>91</v>
      </c>
      <c r="M165" s="249">
        <v>89.9</v>
      </c>
      <c r="N165" s="222">
        <v>7.6</v>
      </c>
      <c r="O165" s="271" t="s">
        <v>28</v>
      </c>
      <c r="P165" s="249">
        <v>1.4</v>
      </c>
      <c r="Q165" s="272">
        <v>165</v>
      </c>
      <c r="R165" s="273" t="s">
        <v>90</v>
      </c>
      <c r="S165" s="271" t="s">
        <v>90</v>
      </c>
      <c r="T165" s="274" t="s">
        <v>115</v>
      </c>
      <c r="U165" s="360">
        <v>0.033</v>
      </c>
    </row>
    <row r="166" spans="1:21" s="269" customFormat="1" ht="12">
      <c r="A166" s="392"/>
      <c r="B166" s="270">
        <v>8</v>
      </c>
      <c r="C166" s="216">
        <v>90</v>
      </c>
      <c r="D166" s="217">
        <f t="shared" si="20"/>
        <v>77400</v>
      </c>
      <c r="E166" s="218">
        <v>65</v>
      </c>
      <c r="F166" s="219">
        <f t="shared" si="21"/>
        <v>55900</v>
      </c>
      <c r="G166" s="220">
        <v>98.6</v>
      </c>
      <c r="H166" s="217">
        <f t="shared" si="19"/>
        <v>84796</v>
      </c>
      <c r="I166" s="221">
        <v>70.5</v>
      </c>
      <c r="J166" s="219">
        <f t="shared" si="18"/>
        <v>60630</v>
      </c>
      <c r="K166" s="222">
        <v>92.6</v>
      </c>
      <c r="L166" s="221">
        <v>91.3</v>
      </c>
      <c r="M166" s="249">
        <v>90</v>
      </c>
      <c r="N166" s="222">
        <v>7.4</v>
      </c>
      <c r="O166" s="271" t="s">
        <v>28</v>
      </c>
      <c r="P166" s="249">
        <v>1.3</v>
      </c>
      <c r="Q166" s="272">
        <v>165</v>
      </c>
      <c r="R166" s="273" t="s">
        <v>90</v>
      </c>
      <c r="S166" s="271" t="s">
        <v>90</v>
      </c>
      <c r="T166" s="274" t="s">
        <v>115</v>
      </c>
      <c r="U166" s="360">
        <v>0.04</v>
      </c>
    </row>
    <row r="167" spans="1:21" s="269" customFormat="1" ht="12">
      <c r="A167" s="392"/>
      <c r="B167" s="270">
        <v>10</v>
      </c>
      <c r="C167" s="216">
        <v>104</v>
      </c>
      <c r="D167" s="217">
        <f t="shared" si="20"/>
        <v>89440</v>
      </c>
      <c r="E167" s="218">
        <v>84</v>
      </c>
      <c r="F167" s="219">
        <f t="shared" si="21"/>
        <v>72240</v>
      </c>
      <c r="G167" s="220">
        <v>114</v>
      </c>
      <c r="H167" s="217">
        <f t="shared" si="19"/>
        <v>98040</v>
      </c>
      <c r="I167" s="221">
        <v>90.9</v>
      </c>
      <c r="J167" s="219">
        <f t="shared" si="18"/>
        <v>78174</v>
      </c>
      <c r="K167" s="222">
        <v>92.2</v>
      </c>
      <c r="L167" s="221">
        <v>91.2</v>
      </c>
      <c r="M167" s="249">
        <v>89.9</v>
      </c>
      <c r="N167" s="222">
        <v>7.8</v>
      </c>
      <c r="O167" s="271" t="s">
        <v>28</v>
      </c>
      <c r="P167" s="249">
        <v>1</v>
      </c>
      <c r="Q167" s="272">
        <v>165</v>
      </c>
      <c r="R167" s="273" t="s">
        <v>90</v>
      </c>
      <c r="S167" s="271" t="s">
        <v>90</v>
      </c>
      <c r="T167" s="274" t="s">
        <v>115</v>
      </c>
      <c r="U167" s="360">
        <v>0.046</v>
      </c>
    </row>
    <row r="168" spans="1:21" s="269" customFormat="1" ht="12">
      <c r="A168" s="392"/>
      <c r="B168" s="270">
        <v>12</v>
      </c>
      <c r="C168" s="216">
        <v>125</v>
      </c>
      <c r="D168" s="217">
        <f t="shared" si="20"/>
        <v>107500</v>
      </c>
      <c r="E168" s="218">
        <v>87</v>
      </c>
      <c r="F168" s="219">
        <f t="shared" si="21"/>
        <v>74820</v>
      </c>
      <c r="G168" s="220">
        <v>136.9</v>
      </c>
      <c r="H168" s="217">
        <f t="shared" si="19"/>
        <v>117734</v>
      </c>
      <c r="I168" s="221">
        <v>93.5</v>
      </c>
      <c r="J168" s="219">
        <f t="shared" si="18"/>
        <v>80410</v>
      </c>
      <c r="K168" s="222">
        <v>92.1</v>
      </c>
      <c r="L168" s="221">
        <v>91.3</v>
      </c>
      <c r="M168" s="249">
        <v>90</v>
      </c>
      <c r="N168" s="222">
        <v>7.9</v>
      </c>
      <c r="O168" s="271" t="s">
        <v>28</v>
      </c>
      <c r="P168" s="249">
        <v>0.8</v>
      </c>
      <c r="Q168" s="272">
        <v>165</v>
      </c>
      <c r="R168" s="273" t="s">
        <v>90</v>
      </c>
      <c r="S168" s="271" t="s">
        <v>90</v>
      </c>
      <c r="T168" s="274" t="s">
        <v>115</v>
      </c>
      <c r="U168" s="360">
        <v>0.055</v>
      </c>
    </row>
    <row r="169" spans="1:21" s="269" customFormat="1" ht="12">
      <c r="A169" s="392"/>
      <c r="B169" s="270">
        <v>14</v>
      </c>
      <c r="C169" s="216">
        <v>150</v>
      </c>
      <c r="D169" s="217">
        <f aca="true" t="shared" si="22" ref="D169:D288">C169*860</f>
        <v>129000</v>
      </c>
      <c r="E169" s="218">
        <v>96</v>
      </c>
      <c r="F169" s="219">
        <f aca="true" t="shared" si="23" ref="F169:F288">E169*860</f>
        <v>82560</v>
      </c>
      <c r="G169" s="220">
        <v>163.9</v>
      </c>
      <c r="H169" s="217">
        <f t="shared" si="19"/>
        <v>140954</v>
      </c>
      <c r="I169" s="221">
        <v>104.1</v>
      </c>
      <c r="J169" s="219">
        <f t="shared" si="18"/>
        <v>89526</v>
      </c>
      <c r="K169" s="222">
        <v>92.3</v>
      </c>
      <c r="L169" s="221">
        <v>91.5</v>
      </c>
      <c r="M169" s="249">
        <v>90.2</v>
      </c>
      <c r="N169" s="222">
        <v>7.7</v>
      </c>
      <c r="O169" s="271" t="s">
        <v>28</v>
      </c>
      <c r="P169" s="275">
        <v>0.8</v>
      </c>
      <c r="Q169" s="272">
        <v>165</v>
      </c>
      <c r="R169" s="273" t="s">
        <v>90</v>
      </c>
      <c r="S169" s="271" t="s">
        <v>90</v>
      </c>
      <c r="T169" s="274" t="s">
        <v>115</v>
      </c>
      <c r="U169" s="360">
        <v>0.066</v>
      </c>
    </row>
    <row r="170" spans="1:21" s="269" customFormat="1" ht="12">
      <c r="A170" s="392"/>
      <c r="B170" s="276">
        <v>17</v>
      </c>
      <c r="C170" s="277">
        <v>185</v>
      </c>
      <c r="D170" s="278">
        <f t="shared" si="22"/>
        <v>159100</v>
      </c>
      <c r="E170" s="279">
        <v>108</v>
      </c>
      <c r="F170" s="280">
        <f t="shared" si="23"/>
        <v>92880</v>
      </c>
      <c r="G170" s="281">
        <v>201.7</v>
      </c>
      <c r="H170" s="278">
        <f t="shared" si="19"/>
        <v>173462</v>
      </c>
      <c r="I170" s="282">
        <v>117</v>
      </c>
      <c r="J170" s="280">
        <f t="shared" si="18"/>
        <v>100620</v>
      </c>
      <c r="K170" s="283">
        <v>92.3</v>
      </c>
      <c r="L170" s="282">
        <v>91.7</v>
      </c>
      <c r="M170" s="275">
        <v>90.2</v>
      </c>
      <c r="N170" s="283">
        <v>7.7</v>
      </c>
      <c r="O170" s="271" t="s">
        <v>28</v>
      </c>
      <c r="P170" s="275">
        <v>0.6</v>
      </c>
      <c r="Q170" s="272">
        <v>165</v>
      </c>
      <c r="R170" s="284" t="s">
        <v>90</v>
      </c>
      <c r="S170" s="285" t="s">
        <v>90</v>
      </c>
      <c r="T170" s="286" t="s">
        <v>115</v>
      </c>
      <c r="U170" s="361">
        <v>0.082</v>
      </c>
    </row>
    <row r="171" spans="1:21" s="269" customFormat="1" ht="12">
      <c r="A171" s="392"/>
      <c r="B171" s="276">
        <v>21</v>
      </c>
      <c r="C171" s="277">
        <v>220</v>
      </c>
      <c r="D171" s="278">
        <f t="shared" si="22"/>
        <v>189200</v>
      </c>
      <c r="E171" s="279">
        <v>142</v>
      </c>
      <c r="F171" s="280">
        <f t="shared" si="23"/>
        <v>122120</v>
      </c>
      <c r="G171" s="281">
        <v>239.4</v>
      </c>
      <c r="H171" s="278">
        <f t="shared" si="19"/>
        <v>205884</v>
      </c>
      <c r="I171" s="282">
        <v>153.4</v>
      </c>
      <c r="J171" s="280">
        <f t="shared" si="18"/>
        <v>131924</v>
      </c>
      <c r="K171" s="283">
        <v>92.5</v>
      </c>
      <c r="L171" s="282">
        <v>91.9</v>
      </c>
      <c r="M171" s="275">
        <v>90.4</v>
      </c>
      <c r="N171" s="283">
        <v>7.5</v>
      </c>
      <c r="O171" s="271" t="s">
        <v>28</v>
      </c>
      <c r="P171" s="275">
        <v>0.6</v>
      </c>
      <c r="Q171" s="272">
        <v>165</v>
      </c>
      <c r="R171" s="284" t="s">
        <v>90</v>
      </c>
      <c r="S171" s="285" t="s">
        <v>90</v>
      </c>
      <c r="T171" s="286" t="s">
        <v>115</v>
      </c>
      <c r="U171" s="361">
        <v>0.097</v>
      </c>
    </row>
    <row r="172" spans="1:21" s="269" customFormat="1" ht="12">
      <c r="A172" s="392"/>
      <c r="B172" s="276">
        <v>25</v>
      </c>
      <c r="C172" s="277">
        <v>260</v>
      </c>
      <c r="D172" s="278">
        <f t="shared" si="22"/>
        <v>223600</v>
      </c>
      <c r="E172" s="279">
        <v>175</v>
      </c>
      <c r="F172" s="280">
        <f t="shared" si="23"/>
        <v>150500</v>
      </c>
      <c r="G172" s="281">
        <v>283</v>
      </c>
      <c r="H172" s="278">
        <f t="shared" si="19"/>
        <v>243380</v>
      </c>
      <c r="I172" s="282">
        <v>188.7</v>
      </c>
      <c r="J172" s="280">
        <f t="shared" si="18"/>
        <v>162282</v>
      </c>
      <c r="K172" s="283">
        <v>92.5</v>
      </c>
      <c r="L172" s="282">
        <v>91.9</v>
      </c>
      <c r="M172" s="275">
        <v>90.6</v>
      </c>
      <c r="N172" s="283">
        <v>7.5</v>
      </c>
      <c r="O172" s="271" t="s">
        <v>28</v>
      </c>
      <c r="P172" s="275">
        <v>0.6</v>
      </c>
      <c r="Q172" s="272">
        <v>165</v>
      </c>
      <c r="R172" s="284" t="s">
        <v>90</v>
      </c>
      <c r="S172" s="285" t="s">
        <v>90</v>
      </c>
      <c r="T172" s="286" t="s">
        <v>115</v>
      </c>
      <c r="U172" s="361">
        <v>0.115</v>
      </c>
    </row>
    <row r="173" spans="1:21" s="269" customFormat="1" ht="12">
      <c r="A173" s="392"/>
      <c r="B173" s="276">
        <v>30</v>
      </c>
      <c r="C173" s="277">
        <v>315</v>
      </c>
      <c r="D173" s="278">
        <f t="shared" si="22"/>
        <v>270900</v>
      </c>
      <c r="E173" s="279">
        <v>200</v>
      </c>
      <c r="F173" s="280">
        <f t="shared" si="23"/>
        <v>172000</v>
      </c>
      <c r="G173" s="281">
        <v>342.4</v>
      </c>
      <c r="H173" s="278">
        <f t="shared" si="19"/>
        <v>294464</v>
      </c>
      <c r="I173" s="282">
        <v>215.7</v>
      </c>
      <c r="J173" s="280">
        <f t="shared" si="18"/>
        <v>185502</v>
      </c>
      <c r="K173" s="283">
        <v>92.6</v>
      </c>
      <c r="L173" s="282">
        <v>92</v>
      </c>
      <c r="M173" s="275">
        <v>90.6</v>
      </c>
      <c r="N173" s="283">
        <v>7.4</v>
      </c>
      <c r="O173" s="271" t="s">
        <v>28</v>
      </c>
      <c r="P173" s="275">
        <v>0.6</v>
      </c>
      <c r="Q173" s="272">
        <v>165</v>
      </c>
      <c r="R173" s="284" t="s">
        <v>90</v>
      </c>
      <c r="S173" s="285" t="s">
        <v>90</v>
      </c>
      <c r="T173" s="286" t="s">
        <v>115</v>
      </c>
      <c r="U173" s="361">
        <v>0.39</v>
      </c>
    </row>
    <row r="174" spans="1:21" s="269" customFormat="1" ht="12">
      <c r="A174" s="392"/>
      <c r="B174" s="276">
        <v>33</v>
      </c>
      <c r="C174" s="277">
        <v>349</v>
      </c>
      <c r="D174" s="278">
        <f t="shared" si="22"/>
        <v>300140</v>
      </c>
      <c r="E174" s="279">
        <v>208</v>
      </c>
      <c r="F174" s="280">
        <f t="shared" si="23"/>
        <v>178880</v>
      </c>
      <c r="G174" s="281">
        <v>378.9</v>
      </c>
      <c r="H174" s="278">
        <f t="shared" si="19"/>
        <v>325854</v>
      </c>
      <c r="I174" s="282">
        <v>223.7</v>
      </c>
      <c r="J174" s="280">
        <f t="shared" si="18"/>
        <v>192382</v>
      </c>
      <c r="K174" s="283">
        <v>92.7</v>
      </c>
      <c r="L174" s="282">
        <v>92.1</v>
      </c>
      <c r="M174" s="275">
        <v>90.8</v>
      </c>
      <c r="N174" s="283">
        <v>7.3</v>
      </c>
      <c r="O174" s="271" t="s">
        <v>28</v>
      </c>
      <c r="P174" s="275">
        <v>0.6</v>
      </c>
      <c r="Q174" s="272">
        <v>165</v>
      </c>
      <c r="R174" s="284" t="s">
        <v>90</v>
      </c>
      <c r="S174" s="285" t="s">
        <v>90</v>
      </c>
      <c r="T174" s="286" t="s">
        <v>115</v>
      </c>
      <c r="U174" s="361">
        <v>0.153</v>
      </c>
    </row>
    <row r="175" spans="1:21" s="269" customFormat="1" ht="12">
      <c r="A175" s="392"/>
      <c r="B175" s="276">
        <v>35</v>
      </c>
      <c r="C175" s="277">
        <v>368</v>
      </c>
      <c r="D175" s="278">
        <f t="shared" si="22"/>
        <v>316480</v>
      </c>
      <c r="E175" s="279">
        <v>220</v>
      </c>
      <c r="F175" s="280">
        <f t="shared" si="23"/>
        <v>189200</v>
      </c>
      <c r="G175" s="281">
        <v>399.1</v>
      </c>
      <c r="H175" s="278">
        <f t="shared" si="19"/>
        <v>343226</v>
      </c>
      <c r="I175" s="282">
        <v>236.6</v>
      </c>
      <c r="J175" s="280">
        <f t="shared" si="18"/>
        <v>203476</v>
      </c>
      <c r="K175" s="283">
        <v>93</v>
      </c>
      <c r="L175" s="282">
        <v>92.2</v>
      </c>
      <c r="M175" s="275">
        <v>90.8</v>
      </c>
      <c r="N175" s="283">
        <v>7</v>
      </c>
      <c r="O175" s="271" t="s">
        <v>28</v>
      </c>
      <c r="P175" s="275">
        <v>0.8</v>
      </c>
      <c r="Q175" s="272">
        <v>165</v>
      </c>
      <c r="R175" s="284" t="s">
        <v>90</v>
      </c>
      <c r="S175" s="285" t="s">
        <v>90</v>
      </c>
      <c r="T175" s="286" t="s">
        <v>115</v>
      </c>
      <c r="U175" s="361">
        <v>0.162</v>
      </c>
    </row>
    <row r="176" spans="1:21" s="269" customFormat="1" ht="12">
      <c r="A176" s="392"/>
      <c r="B176" s="276">
        <v>40</v>
      </c>
      <c r="C176" s="277">
        <v>421</v>
      </c>
      <c r="D176" s="278">
        <f t="shared" si="22"/>
        <v>362060</v>
      </c>
      <c r="E176" s="279">
        <v>278</v>
      </c>
      <c r="F176" s="280">
        <f t="shared" si="23"/>
        <v>239080</v>
      </c>
      <c r="G176" s="281">
        <v>456.5</v>
      </c>
      <c r="H176" s="278">
        <f t="shared" si="19"/>
        <v>392590</v>
      </c>
      <c r="I176" s="282">
        <v>301</v>
      </c>
      <c r="J176" s="280">
        <f t="shared" si="18"/>
        <v>258860</v>
      </c>
      <c r="K176" s="283">
        <v>93</v>
      </c>
      <c r="L176" s="282">
        <v>92.2</v>
      </c>
      <c r="M176" s="275">
        <v>90.9</v>
      </c>
      <c r="N176" s="283">
        <v>7</v>
      </c>
      <c r="O176" s="271" t="s">
        <v>28</v>
      </c>
      <c r="P176" s="275">
        <v>0.8</v>
      </c>
      <c r="Q176" s="272">
        <v>165</v>
      </c>
      <c r="R176" s="284" t="s">
        <v>90</v>
      </c>
      <c r="S176" s="285" t="s">
        <v>90</v>
      </c>
      <c r="T176" s="286" t="s">
        <v>115</v>
      </c>
      <c r="U176" s="361">
        <v>0.185</v>
      </c>
    </row>
    <row r="177" spans="1:21" s="269" customFormat="1" ht="12">
      <c r="A177" s="392"/>
      <c r="B177" s="276">
        <v>45</v>
      </c>
      <c r="C177" s="277">
        <v>473</v>
      </c>
      <c r="D177" s="278">
        <f t="shared" si="22"/>
        <v>406780</v>
      </c>
      <c r="E177" s="279">
        <v>312</v>
      </c>
      <c r="F177" s="280">
        <f t="shared" si="23"/>
        <v>268320</v>
      </c>
      <c r="G177" s="281">
        <v>512.8</v>
      </c>
      <c r="H177" s="278">
        <f t="shared" si="19"/>
        <v>441007.99999999994</v>
      </c>
      <c r="I177" s="282">
        <v>337</v>
      </c>
      <c r="J177" s="280">
        <f t="shared" si="18"/>
        <v>289820</v>
      </c>
      <c r="K177" s="283">
        <v>93</v>
      </c>
      <c r="L177" s="282">
        <v>92.2</v>
      </c>
      <c r="M177" s="275">
        <v>91.1</v>
      </c>
      <c r="N177" s="283">
        <v>7</v>
      </c>
      <c r="O177" s="271" t="s">
        <v>28</v>
      </c>
      <c r="P177" s="275">
        <v>0.8</v>
      </c>
      <c r="Q177" s="272">
        <v>165</v>
      </c>
      <c r="R177" s="284" t="s">
        <v>90</v>
      </c>
      <c r="S177" s="285" t="s">
        <v>90</v>
      </c>
      <c r="T177" s="286" t="s">
        <v>115</v>
      </c>
      <c r="U177" s="361">
        <v>0.208</v>
      </c>
    </row>
    <row r="178" spans="1:21" s="269" customFormat="1" ht="12">
      <c r="A178" s="392"/>
      <c r="B178" s="276">
        <v>50</v>
      </c>
      <c r="C178" s="277">
        <v>527</v>
      </c>
      <c r="D178" s="278">
        <f t="shared" si="22"/>
        <v>453220</v>
      </c>
      <c r="E178" s="279">
        <v>350</v>
      </c>
      <c r="F178" s="280">
        <f t="shared" si="23"/>
        <v>301000</v>
      </c>
      <c r="G178" s="281">
        <v>571.5</v>
      </c>
      <c r="H178" s="278">
        <f t="shared" si="19"/>
        <v>491490</v>
      </c>
      <c r="I178" s="282">
        <v>378.3</v>
      </c>
      <c r="J178" s="280">
        <f t="shared" si="18"/>
        <v>325338</v>
      </c>
      <c r="K178" s="283">
        <v>93</v>
      </c>
      <c r="L178" s="282">
        <v>92.2</v>
      </c>
      <c r="M178" s="275">
        <v>91.2</v>
      </c>
      <c r="N178" s="283">
        <v>7</v>
      </c>
      <c r="O178" s="271" t="s">
        <v>28</v>
      </c>
      <c r="P178" s="275">
        <v>0.8</v>
      </c>
      <c r="Q178" s="272">
        <v>165</v>
      </c>
      <c r="R178" s="284" t="s">
        <v>90</v>
      </c>
      <c r="S178" s="285" t="s">
        <v>90</v>
      </c>
      <c r="T178" s="286" t="s">
        <v>115</v>
      </c>
      <c r="U178" s="361">
        <v>0.231</v>
      </c>
    </row>
    <row r="179" spans="1:21" s="269" customFormat="1" ht="12">
      <c r="A179" s="392"/>
      <c r="B179" s="276">
        <v>55</v>
      </c>
      <c r="C179" s="277">
        <v>582</v>
      </c>
      <c r="D179" s="278">
        <f t="shared" si="22"/>
        <v>500520</v>
      </c>
      <c r="E179" s="279">
        <v>380</v>
      </c>
      <c r="F179" s="280">
        <f t="shared" si="23"/>
        <v>326800</v>
      </c>
      <c r="G179" s="281">
        <v>631</v>
      </c>
      <c r="H179" s="278">
        <f t="shared" si="19"/>
        <v>542660</v>
      </c>
      <c r="I179" s="282">
        <v>411</v>
      </c>
      <c r="J179" s="280">
        <f t="shared" si="18"/>
        <v>353460</v>
      </c>
      <c r="K179" s="283">
        <v>93</v>
      </c>
      <c r="L179" s="282">
        <v>92.2</v>
      </c>
      <c r="M179" s="275">
        <v>91.3</v>
      </c>
      <c r="N179" s="283">
        <v>7</v>
      </c>
      <c r="O179" s="271" t="s">
        <v>28</v>
      </c>
      <c r="P179" s="275">
        <v>0.8</v>
      </c>
      <c r="Q179" s="272">
        <v>165</v>
      </c>
      <c r="R179" s="284" t="s">
        <v>90</v>
      </c>
      <c r="S179" s="285" t="s">
        <v>90</v>
      </c>
      <c r="T179" s="286" t="s">
        <v>115</v>
      </c>
      <c r="U179" s="361">
        <v>0.255</v>
      </c>
    </row>
    <row r="180" spans="1:21" s="269" customFormat="1" ht="12">
      <c r="A180" s="392"/>
      <c r="B180" s="276">
        <v>60</v>
      </c>
      <c r="C180" s="277">
        <v>630</v>
      </c>
      <c r="D180" s="278">
        <f t="shared" si="22"/>
        <v>541800</v>
      </c>
      <c r="E180" s="279">
        <v>410</v>
      </c>
      <c r="F180" s="280">
        <f t="shared" si="23"/>
        <v>352600</v>
      </c>
      <c r="G180" s="281">
        <v>683</v>
      </c>
      <c r="H180" s="278">
        <f t="shared" si="19"/>
        <v>587380</v>
      </c>
      <c r="I180" s="282">
        <v>443.8</v>
      </c>
      <c r="J180" s="280">
        <f t="shared" si="18"/>
        <v>381668</v>
      </c>
      <c r="K180" s="283">
        <v>93</v>
      </c>
      <c r="L180" s="282">
        <v>92.2</v>
      </c>
      <c r="M180" s="275">
        <v>91.4</v>
      </c>
      <c r="N180" s="283">
        <v>7</v>
      </c>
      <c r="O180" s="271" t="s">
        <v>28</v>
      </c>
      <c r="P180" s="275">
        <v>0.8</v>
      </c>
      <c r="Q180" s="272">
        <v>165</v>
      </c>
      <c r="R180" s="284" t="s">
        <v>90</v>
      </c>
      <c r="S180" s="285" t="s">
        <v>90</v>
      </c>
      <c r="T180" s="286" t="s">
        <v>115</v>
      </c>
      <c r="U180" s="361">
        <v>0.276</v>
      </c>
    </row>
    <row r="181" spans="1:21" s="269" customFormat="1" ht="12">
      <c r="A181" s="392"/>
      <c r="B181" s="276">
        <v>70</v>
      </c>
      <c r="C181" s="277">
        <v>735</v>
      </c>
      <c r="D181" s="278">
        <f t="shared" si="22"/>
        <v>632100</v>
      </c>
      <c r="E181" s="279">
        <v>485</v>
      </c>
      <c r="F181" s="280">
        <f t="shared" si="23"/>
        <v>417100</v>
      </c>
      <c r="G181" s="281">
        <v>797</v>
      </c>
      <c r="H181" s="278">
        <f t="shared" si="19"/>
        <v>685420</v>
      </c>
      <c r="I181" s="282">
        <v>524.5</v>
      </c>
      <c r="J181" s="280">
        <f t="shared" si="18"/>
        <v>451070</v>
      </c>
      <c r="K181" s="283">
        <v>93</v>
      </c>
      <c r="L181" s="282">
        <v>92.2</v>
      </c>
      <c r="M181" s="275">
        <v>91.6</v>
      </c>
      <c r="N181" s="283">
        <v>7</v>
      </c>
      <c r="O181" s="271" t="s">
        <v>28</v>
      </c>
      <c r="P181" s="275">
        <v>0.8</v>
      </c>
      <c r="Q181" s="272">
        <v>165</v>
      </c>
      <c r="R181" s="284" t="s">
        <v>90</v>
      </c>
      <c r="S181" s="285" t="s">
        <v>90</v>
      </c>
      <c r="T181" s="286" t="s">
        <v>115</v>
      </c>
      <c r="U181" s="361">
        <v>0.323</v>
      </c>
    </row>
    <row r="182" spans="1:21" s="269" customFormat="1" ht="12">
      <c r="A182" s="392"/>
      <c r="B182" s="276">
        <v>80</v>
      </c>
      <c r="C182" s="277">
        <v>746</v>
      </c>
      <c r="D182" s="278">
        <f t="shared" si="22"/>
        <v>641560</v>
      </c>
      <c r="E182" s="279">
        <v>560</v>
      </c>
      <c r="F182" s="280">
        <f t="shared" si="23"/>
        <v>481600</v>
      </c>
      <c r="G182" s="281">
        <v>918</v>
      </c>
      <c r="H182" s="278">
        <f t="shared" si="19"/>
        <v>789480</v>
      </c>
      <c r="I182" s="282">
        <v>605</v>
      </c>
      <c r="J182" s="280">
        <f t="shared" si="18"/>
        <v>520300</v>
      </c>
      <c r="K182" s="283">
        <v>93</v>
      </c>
      <c r="L182" s="282">
        <v>92.2</v>
      </c>
      <c r="M182" s="275">
        <v>91.8</v>
      </c>
      <c r="N182" s="283">
        <v>7</v>
      </c>
      <c r="O182" s="271" t="s">
        <v>28</v>
      </c>
      <c r="P182" s="275">
        <v>0.8</v>
      </c>
      <c r="Q182" s="272">
        <v>165</v>
      </c>
      <c r="R182" s="284" t="s">
        <v>90</v>
      </c>
      <c r="S182" s="285" t="s">
        <v>90</v>
      </c>
      <c r="T182" s="286" t="s">
        <v>115</v>
      </c>
      <c r="U182" s="361">
        <v>0.372</v>
      </c>
    </row>
    <row r="183" spans="1:21" s="269" customFormat="1" ht="12">
      <c r="A183" s="392"/>
      <c r="B183" s="276">
        <v>90</v>
      </c>
      <c r="C183" s="277">
        <v>954</v>
      </c>
      <c r="D183" s="278">
        <f t="shared" si="22"/>
        <v>820440</v>
      </c>
      <c r="E183" s="279">
        <v>620</v>
      </c>
      <c r="F183" s="280">
        <f t="shared" si="23"/>
        <v>533200</v>
      </c>
      <c r="G183" s="281">
        <v>1034.5</v>
      </c>
      <c r="H183" s="278">
        <f t="shared" si="19"/>
        <v>889670</v>
      </c>
      <c r="I183" s="282">
        <v>670</v>
      </c>
      <c r="J183" s="280">
        <f t="shared" si="18"/>
        <v>576200</v>
      </c>
      <c r="K183" s="283">
        <v>93</v>
      </c>
      <c r="L183" s="282">
        <v>92.2</v>
      </c>
      <c r="M183" s="275">
        <v>91.9</v>
      </c>
      <c r="N183" s="283">
        <v>7</v>
      </c>
      <c r="O183" s="271" t="s">
        <v>28</v>
      </c>
      <c r="P183" s="275">
        <v>0.8</v>
      </c>
      <c r="Q183" s="272">
        <v>165</v>
      </c>
      <c r="R183" s="284" t="s">
        <v>90</v>
      </c>
      <c r="S183" s="285" t="s">
        <v>90</v>
      </c>
      <c r="T183" s="286" t="s">
        <v>115</v>
      </c>
      <c r="U183" s="361">
        <v>0.419</v>
      </c>
    </row>
    <row r="184" spans="1:21" s="269" customFormat="1" ht="12">
      <c r="A184" s="392"/>
      <c r="B184" s="276">
        <v>100</v>
      </c>
      <c r="C184" s="277">
        <v>1060</v>
      </c>
      <c r="D184" s="278">
        <f t="shared" si="22"/>
        <v>911600</v>
      </c>
      <c r="E184" s="279">
        <v>700</v>
      </c>
      <c r="F184" s="280">
        <f t="shared" si="23"/>
        <v>602000</v>
      </c>
      <c r="G184" s="281">
        <v>1149.5</v>
      </c>
      <c r="H184" s="278">
        <f t="shared" si="19"/>
        <v>988570</v>
      </c>
      <c r="I184" s="282">
        <v>756</v>
      </c>
      <c r="J184" s="280">
        <f t="shared" si="18"/>
        <v>650160</v>
      </c>
      <c r="K184" s="283">
        <v>93</v>
      </c>
      <c r="L184" s="282">
        <v>92.2</v>
      </c>
      <c r="M184" s="275">
        <v>92.1</v>
      </c>
      <c r="N184" s="283">
        <v>7</v>
      </c>
      <c r="O184" s="271" t="s">
        <v>28</v>
      </c>
      <c r="P184" s="275">
        <v>0.8</v>
      </c>
      <c r="Q184" s="272">
        <v>165</v>
      </c>
      <c r="R184" s="284" t="s">
        <v>90</v>
      </c>
      <c r="S184" s="285" t="s">
        <v>90</v>
      </c>
      <c r="T184" s="286" t="s">
        <v>115</v>
      </c>
      <c r="U184" s="361">
        <v>0.465</v>
      </c>
    </row>
    <row r="185" spans="1:21" s="269" customFormat="1" ht="12">
      <c r="A185" s="392"/>
      <c r="B185" s="276">
        <v>110</v>
      </c>
      <c r="C185" s="277">
        <v>1170</v>
      </c>
      <c r="D185" s="278">
        <f t="shared" si="22"/>
        <v>1006200</v>
      </c>
      <c r="E185" s="279">
        <v>760</v>
      </c>
      <c r="F185" s="280">
        <f t="shared" si="23"/>
        <v>653600</v>
      </c>
      <c r="G185" s="281">
        <v>1269</v>
      </c>
      <c r="H185" s="278">
        <f t="shared" si="19"/>
        <v>1091340</v>
      </c>
      <c r="I185" s="282">
        <v>820</v>
      </c>
      <c r="J185" s="280">
        <f t="shared" si="18"/>
        <v>705200</v>
      </c>
      <c r="K185" s="283">
        <v>93</v>
      </c>
      <c r="L185" s="282">
        <v>92.2</v>
      </c>
      <c r="M185" s="275">
        <v>92.2</v>
      </c>
      <c r="N185" s="283">
        <v>7</v>
      </c>
      <c r="O185" s="271" t="s">
        <v>28</v>
      </c>
      <c r="P185" s="275">
        <v>0.8</v>
      </c>
      <c r="Q185" s="272">
        <v>165</v>
      </c>
      <c r="R185" s="284" t="s">
        <v>90</v>
      </c>
      <c r="S185" s="285" t="s">
        <v>90</v>
      </c>
      <c r="T185" s="286" t="s">
        <v>115</v>
      </c>
      <c r="U185" s="361">
        <v>0.514</v>
      </c>
    </row>
    <row r="186" spans="1:21" s="269" customFormat="1" ht="12.75" thickBot="1">
      <c r="A186" s="393"/>
      <c r="B186" s="276">
        <v>120</v>
      </c>
      <c r="C186" s="277">
        <v>1270</v>
      </c>
      <c r="D186" s="278">
        <f t="shared" si="22"/>
        <v>1092200</v>
      </c>
      <c r="E186" s="279">
        <v>830</v>
      </c>
      <c r="F186" s="280">
        <f t="shared" si="23"/>
        <v>713800</v>
      </c>
      <c r="G186" s="281">
        <v>1377</v>
      </c>
      <c r="H186" s="278">
        <f t="shared" si="19"/>
        <v>1184220</v>
      </c>
      <c r="I186" s="282">
        <v>897</v>
      </c>
      <c r="J186" s="280">
        <f t="shared" si="18"/>
        <v>771420</v>
      </c>
      <c r="K186" s="233">
        <v>93</v>
      </c>
      <c r="L186" s="232">
        <v>92.2</v>
      </c>
      <c r="M186" s="248">
        <v>92.3</v>
      </c>
      <c r="N186" s="233">
        <v>7</v>
      </c>
      <c r="O186" s="287" t="s">
        <v>28</v>
      </c>
      <c r="P186" s="248">
        <v>0.8</v>
      </c>
      <c r="Q186" s="288">
        <v>165</v>
      </c>
      <c r="R186" s="289" t="s">
        <v>90</v>
      </c>
      <c r="S186" s="287" t="s">
        <v>90</v>
      </c>
      <c r="T186" s="290" t="s">
        <v>115</v>
      </c>
      <c r="U186" s="362">
        <v>0.557</v>
      </c>
    </row>
    <row r="187" spans="1:21" s="269" customFormat="1" ht="12">
      <c r="A187" s="391" t="s">
        <v>174</v>
      </c>
      <c r="B187" s="264">
        <v>6</v>
      </c>
      <c r="C187" s="205">
        <v>64</v>
      </c>
      <c r="D187" s="206">
        <f t="shared" si="22"/>
        <v>55040</v>
      </c>
      <c r="E187" s="207">
        <v>52</v>
      </c>
      <c r="F187" s="208">
        <f t="shared" si="23"/>
        <v>44720</v>
      </c>
      <c r="G187" s="209">
        <v>70.3</v>
      </c>
      <c r="H187" s="206">
        <f t="shared" si="19"/>
        <v>60458</v>
      </c>
      <c r="I187" s="210">
        <v>56.9</v>
      </c>
      <c r="J187" s="208">
        <f t="shared" si="18"/>
        <v>48934</v>
      </c>
      <c r="K187" s="211">
        <v>92.7</v>
      </c>
      <c r="L187" s="210">
        <v>91</v>
      </c>
      <c r="M187" s="247">
        <v>89.5</v>
      </c>
      <c r="N187" s="211">
        <v>7.3</v>
      </c>
      <c r="O187" s="265" t="s">
        <v>28</v>
      </c>
      <c r="P187" s="247">
        <v>1.7</v>
      </c>
      <c r="Q187" s="266">
        <v>165</v>
      </c>
      <c r="R187" s="267" t="s">
        <v>90</v>
      </c>
      <c r="S187" s="265" t="s">
        <v>90</v>
      </c>
      <c r="T187" s="268" t="s">
        <v>115</v>
      </c>
      <c r="U187" s="359">
        <v>0.028</v>
      </c>
    </row>
    <row r="188" spans="1:21" s="269" customFormat="1" ht="12" customHeight="1">
      <c r="A188" s="392"/>
      <c r="B188" s="270">
        <v>7</v>
      </c>
      <c r="C188" s="216">
        <v>74</v>
      </c>
      <c r="D188" s="217">
        <f t="shared" si="22"/>
        <v>63640</v>
      </c>
      <c r="E188" s="218">
        <v>57</v>
      </c>
      <c r="F188" s="219">
        <f t="shared" si="23"/>
        <v>49020</v>
      </c>
      <c r="G188" s="220">
        <v>81.3</v>
      </c>
      <c r="H188" s="217">
        <f t="shared" si="19"/>
        <v>69918</v>
      </c>
      <c r="I188" s="221">
        <v>62</v>
      </c>
      <c r="J188" s="219">
        <f t="shared" si="18"/>
        <v>53320</v>
      </c>
      <c r="K188" s="222">
        <v>92.4</v>
      </c>
      <c r="L188" s="221">
        <v>91</v>
      </c>
      <c r="M188" s="249">
        <v>89.5</v>
      </c>
      <c r="N188" s="222">
        <v>7.6</v>
      </c>
      <c r="O188" s="271" t="s">
        <v>28</v>
      </c>
      <c r="P188" s="249">
        <v>1.4</v>
      </c>
      <c r="Q188" s="272">
        <v>165</v>
      </c>
      <c r="R188" s="273" t="s">
        <v>90</v>
      </c>
      <c r="S188" s="271" t="s">
        <v>90</v>
      </c>
      <c r="T188" s="274" t="s">
        <v>115</v>
      </c>
      <c r="U188" s="360">
        <v>0.033</v>
      </c>
    </row>
    <row r="189" spans="1:21" s="269" customFormat="1" ht="12" customHeight="1">
      <c r="A189" s="392"/>
      <c r="B189" s="270">
        <v>8</v>
      </c>
      <c r="C189" s="216">
        <v>90</v>
      </c>
      <c r="D189" s="217">
        <f t="shared" si="22"/>
        <v>77400</v>
      </c>
      <c r="E189" s="218">
        <v>65</v>
      </c>
      <c r="F189" s="219">
        <f t="shared" si="23"/>
        <v>55900</v>
      </c>
      <c r="G189" s="220">
        <v>98.6</v>
      </c>
      <c r="H189" s="217">
        <f t="shared" si="19"/>
        <v>84796</v>
      </c>
      <c r="I189" s="221">
        <v>70.5</v>
      </c>
      <c r="J189" s="219">
        <f t="shared" si="18"/>
        <v>60630</v>
      </c>
      <c r="K189" s="222">
        <v>92.6</v>
      </c>
      <c r="L189" s="221">
        <v>91.3</v>
      </c>
      <c r="M189" s="249">
        <v>89.5</v>
      </c>
      <c r="N189" s="222">
        <v>7.4</v>
      </c>
      <c r="O189" s="271" t="s">
        <v>28</v>
      </c>
      <c r="P189" s="249">
        <v>1.3</v>
      </c>
      <c r="Q189" s="272">
        <v>165</v>
      </c>
      <c r="R189" s="273" t="s">
        <v>90</v>
      </c>
      <c r="S189" s="271" t="s">
        <v>90</v>
      </c>
      <c r="T189" s="274" t="s">
        <v>115</v>
      </c>
      <c r="U189" s="360">
        <v>0.04</v>
      </c>
    </row>
    <row r="190" spans="1:21" s="269" customFormat="1" ht="12" customHeight="1">
      <c r="A190" s="392"/>
      <c r="B190" s="270">
        <v>10</v>
      </c>
      <c r="C190" s="216">
        <v>104</v>
      </c>
      <c r="D190" s="217">
        <f t="shared" si="22"/>
        <v>89440</v>
      </c>
      <c r="E190" s="218">
        <v>84</v>
      </c>
      <c r="F190" s="219">
        <f t="shared" si="23"/>
        <v>72240</v>
      </c>
      <c r="G190" s="220">
        <v>114</v>
      </c>
      <c r="H190" s="217">
        <f t="shared" si="19"/>
        <v>98040</v>
      </c>
      <c r="I190" s="221">
        <v>90.9</v>
      </c>
      <c r="J190" s="219">
        <f t="shared" si="18"/>
        <v>78174</v>
      </c>
      <c r="K190" s="222">
        <v>92.2</v>
      </c>
      <c r="L190" s="221">
        <v>91.2</v>
      </c>
      <c r="M190" s="249">
        <v>89.6</v>
      </c>
      <c r="N190" s="222">
        <v>7.8</v>
      </c>
      <c r="O190" s="271" t="s">
        <v>28</v>
      </c>
      <c r="P190" s="249">
        <v>1</v>
      </c>
      <c r="Q190" s="272">
        <v>165</v>
      </c>
      <c r="R190" s="273" t="s">
        <v>90</v>
      </c>
      <c r="S190" s="271" t="s">
        <v>90</v>
      </c>
      <c r="T190" s="274" t="s">
        <v>115</v>
      </c>
      <c r="U190" s="360">
        <v>0.046</v>
      </c>
    </row>
    <row r="191" spans="1:21" s="269" customFormat="1" ht="12" customHeight="1">
      <c r="A191" s="392"/>
      <c r="B191" s="270">
        <v>12</v>
      </c>
      <c r="C191" s="216">
        <v>125</v>
      </c>
      <c r="D191" s="217">
        <f t="shared" si="22"/>
        <v>107500</v>
      </c>
      <c r="E191" s="218">
        <v>87</v>
      </c>
      <c r="F191" s="219">
        <f t="shared" si="23"/>
        <v>74820</v>
      </c>
      <c r="G191" s="220">
        <v>136.9</v>
      </c>
      <c r="H191" s="217">
        <f t="shared" si="19"/>
        <v>117734</v>
      </c>
      <c r="I191" s="221">
        <v>93.5</v>
      </c>
      <c r="J191" s="219">
        <f t="shared" si="18"/>
        <v>80410</v>
      </c>
      <c r="K191" s="222">
        <v>92.1</v>
      </c>
      <c r="L191" s="221">
        <v>91.3</v>
      </c>
      <c r="M191" s="249">
        <v>89.5</v>
      </c>
      <c r="N191" s="222">
        <v>7.9</v>
      </c>
      <c r="O191" s="271" t="s">
        <v>28</v>
      </c>
      <c r="P191" s="249">
        <v>0.8</v>
      </c>
      <c r="Q191" s="272">
        <v>165</v>
      </c>
      <c r="R191" s="273" t="s">
        <v>90</v>
      </c>
      <c r="S191" s="271" t="s">
        <v>90</v>
      </c>
      <c r="T191" s="274" t="s">
        <v>115</v>
      </c>
      <c r="U191" s="360">
        <v>0.055</v>
      </c>
    </row>
    <row r="192" spans="1:21" s="269" customFormat="1" ht="12" customHeight="1">
      <c r="A192" s="392"/>
      <c r="B192" s="270">
        <v>14</v>
      </c>
      <c r="C192" s="216">
        <v>150</v>
      </c>
      <c r="D192" s="217">
        <f t="shared" si="22"/>
        <v>129000</v>
      </c>
      <c r="E192" s="218">
        <v>96</v>
      </c>
      <c r="F192" s="219">
        <f t="shared" si="23"/>
        <v>82560</v>
      </c>
      <c r="G192" s="220">
        <v>163.9</v>
      </c>
      <c r="H192" s="217">
        <f t="shared" si="19"/>
        <v>140954</v>
      </c>
      <c r="I192" s="221">
        <v>104.1</v>
      </c>
      <c r="J192" s="219">
        <f t="shared" si="18"/>
        <v>89526</v>
      </c>
      <c r="K192" s="222">
        <v>92.3</v>
      </c>
      <c r="L192" s="221">
        <v>91.5</v>
      </c>
      <c r="M192" s="249">
        <v>89.8</v>
      </c>
      <c r="N192" s="222">
        <v>7.7</v>
      </c>
      <c r="O192" s="271" t="s">
        <v>28</v>
      </c>
      <c r="P192" s="275">
        <v>0.8</v>
      </c>
      <c r="Q192" s="272">
        <v>165</v>
      </c>
      <c r="R192" s="273" t="s">
        <v>90</v>
      </c>
      <c r="S192" s="271" t="s">
        <v>90</v>
      </c>
      <c r="T192" s="274" t="s">
        <v>115</v>
      </c>
      <c r="U192" s="360">
        <v>0.066</v>
      </c>
    </row>
    <row r="193" spans="1:21" s="269" customFormat="1" ht="12" customHeight="1">
      <c r="A193" s="392"/>
      <c r="B193" s="276">
        <v>17</v>
      </c>
      <c r="C193" s="277">
        <v>185</v>
      </c>
      <c r="D193" s="278">
        <f t="shared" si="22"/>
        <v>159100</v>
      </c>
      <c r="E193" s="279">
        <v>108</v>
      </c>
      <c r="F193" s="280">
        <f t="shared" si="23"/>
        <v>92880</v>
      </c>
      <c r="G193" s="281">
        <v>201.7</v>
      </c>
      <c r="H193" s="278">
        <f t="shared" si="19"/>
        <v>173462</v>
      </c>
      <c r="I193" s="282">
        <v>117</v>
      </c>
      <c r="J193" s="280">
        <f t="shared" si="18"/>
        <v>100620</v>
      </c>
      <c r="K193" s="283">
        <v>92.3</v>
      </c>
      <c r="L193" s="282">
        <v>91.7</v>
      </c>
      <c r="M193" s="275">
        <v>89.9</v>
      </c>
      <c r="N193" s="283">
        <v>7.7</v>
      </c>
      <c r="O193" s="271" t="s">
        <v>28</v>
      </c>
      <c r="P193" s="275">
        <v>0.6</v>
      </c>
      <c r="Q193" s="272">
        <v>165</v>
      </c>
      <c r="R193" s="284" t="s">
        <v>90</v>
      </c>
      <c r="S193" s="285" t="s">
        <v>90</v>
      </c>
      <c r="T193" s="286" t="s">
        <v>115</v>
      </c>
      <c r="U193" s="361">
        <v>0.082</v>
      </c>
    </row>
    <row r="194" spans="1:21" s="269" customFormat="1" ht="12" customHeight="1">
      <c r="A194" s="392"/>
      <c r="B194" s="276">
        <v>21</v>
      </c>
      <c r="C194" s="277">
        <v>220</v>
      </c>
      <c r="D194" s="278">
        <f t="shared" si="22"/>
        <v>189200</v>
      </c>
      <c r="E194" s="279">
        <v>142</v>
      </c>
      <c r="F194" s="280">
        <f t="shared" si="23"/>
        <v>122120</v>
      </c>
      <c r="G194" s="281">
        <v>239.4</v>
      </c>
      <c r="H194" s="278">
        <f t="shared" si="19"/>
        <v>205884</v>
      </c>
      <c r="I194" s="282">
        <v>153.4</v>
      </c>
      <c r="J194" s="280">
        <f t="shared" si="18"/>
        <v>131924</v>
      </c>
      <c r="K194" s="283">
        <v>92.4</v>
      </c>
      <c r="L194" s="282">
        <v>91.9</v>
      </c>
      <c r="M194" s="275">
        <v>90.1</v>
      </c>
      <c r="N194" s="283">
        <v>7.6</v>
      </c>
      <c r="O194" s="271" t="s">
        <v>28</v>
      </c>
      <c r="P194" s="275">
        <v>0.5</v>
      </c>
      <c r="Q194" s="272">
        <v>165</v>
      </c>
      <c r="R194" s="284" t="s">
        <v>90</v>
      </c>
      <c r="S194" s="285" t="s">
        <v>90</v>
      </c>
      <c r="T194" s="286" t="s">
        <v>115</v>
      </c>
      <c r="U194" s="361">
        <v>0.097</v>
      </c>
    </row>
    <row r="195" spans="1:21" s="269" customFormat="1" ht="12" customHeight="1">
      <c r="A195" s="392"/>
      <c r="B195" s="270">
        <v>25</v>
      </c>
      <c r="C195" s="216">
        <v>260</v>
      </c>
      <c r="D195" s="217">
        <f t="shared" si="22"/>
        <v>223600</v>
      </c>
      <c r="E195" s="218">
        <v>175</v>
      </c>
      <c r="F195" s="219">
        <f t="shared" si="23"/>
        <v>150500</v>
      </c>
      <c r="G195" s="220">
        <v>283</v>
      </c>
      <c r="H195" s="217">
        <f t="shared" si="19"/>
        <v>243380</v>
      </c>
      <c r="I195" s="221">
        <v>188.7</v>
      </c>
      <c r="J195" s="219">
        <f t="shared" si="18"/>
        <v>162282</v>
      </c>
      <c r="K195" s="222">
        <v>92.4</v>
      </c>
      <c r="L195" s="221">
        <v>91.9</v>
      </c>
      <c r="M195" s="249">
        <v>90.4</v>
      </c>
      <c r="N195" s="222">
        <v>7.6</v>
      </c>
      <c r="O195" s="271" t="s">
        <v>28</v>
      </c>
      <c r="P195" s="249">
        <v>0.5</v>
      </c>
      <c r="Q195" s="272">
        <v>165</v>
      </c>
      <c r="R195" s="273" t="s">
        <v>90</v>
      </c>
      <c r="S195" s="271" t="s">
        <v>90</v>
      </c>
      <c r="T195" s="274" t="s">
        <v>115</v>
      </c>
      <c r="U195" s="360">
        <v>0.115</v>
      </c>
    </row>
    <row r="196" spans="1:21" s="269" customFormat="1" ht="12.75" customHeight="1" thickBot="1">
      <c r="A196" s="392"/>
      <c r="B196" s="276">
        <v>30</v>
      </c>
      <c r="C196" s="277">
        <v>315</v>
      </c>
      <c r="D196" s="278">
        <f t="shared" si="22"/>
        <v>270900</v>
      </c>
      <c r="E196" s="279">
        <v>200</v>
      </c>
      <c r="F196" s="280">
        <f t="shared" si="23"/>
        <v>172000</v>
      </c>
      <c r="G196" s="281">
        <v>342.4</v>
      </c>
      <c r="H196" s="278">
        <f t="shared" si="19"/>
        <v>294464</v>
      </c>
      <c r="I196" s="282">
        <v>215.7</v>
      </c>
      <c r="J196" s="280">
        <f t="shared" si="18"/>
        <v>185502</v>
      </c>
      <c r="K196" s="283">
        <v>92.6</v>
      </c>
      <c r="L196" s="282">
        <v>92</v>
      </c>
      <c r="M196" s="275">
        <v>90.4</v>
      </c>
      <c r="N196" s="283">
        <v>7.4</v>
      </c>
      <c r="O196" s="285" t="s">
        <v>28</v>
      </c>
      <c r="P196" s="275">
        <v>0.6</v>
      </c>
      <c r="Q196" s="292">
        <v>165</v>
      </c>
      <c r="R196" s="284" t="s">
        <v>90</v>
      </c>
      <c r="S196" s="285" t="s">
        <v>90</v>
      </c>
      <c r="T196" s="286" t="s">
        <v>115</v>
      </c>
      <c r="U196" s="361">
        <v>0.139</v>
      </c>
    </row>
    <row r="197" spans="1:21" s="269" customFormat="1" ht="12.75" customHeight="1">
      <c r="A197" s="394" t="s">
        <v>132</v>
      </c>
      <c r="B197" s="264">
        <v>6</v>
      </c>
      <c r="C197" s="205">
        <v>64</v>
      </c>
      <c r="D197" s="206">
        <f t="shared" si="22"/>
        <v>55040</v>
      </c>
      <c r="E197" s="207">
        <v>38</v>
      </c>
      <c r="F197" s="208">
        <f t="shared" si="23"/>
        <v>32680</v>
      </c>
      <c r="G197" s="209">
        <v>70.2</v>
      </c>
      <c r="H197" s="206">
        <f t="shared" si="19"/>
        <v>60372</v>
      </c>
      <c r="I197" s="210">
        <v>41.5</v>
      </c>
      <c r="J197" s="208">
        <f t="shared" si="18"/>
        <v>35690</v>
      </c>
      <c r="K197" s="211">
        <v>92.7</v>
      </c>
      <c r="L197" s="210">
        <v>91.2</v>
      </c>
      <c r="M197" s="247">
        <v>90.5</v>
      </c>
      <c r="N197" s="211">
        <v>7.3</v>
      </c>
      <c r="O197" s="265" t="s">
        <v>28</v>
      </c>
      <c r="P197" s="247">
        <v>1.5</v>
      </c>
      <c r="Q197" s="266">
        <v>165</v>
      </c>
      <c r="R197" s="267" t="s">
        <v>96</v>
      </c>
      <c r="S197" s="265" t="s">
        <v>98</v>
      </c>
      <c r="T197" s="268" t="s">
        <v>90</v>
      </c>
      <c r="U197" s="349">
        <v>0.03</v>
      </c>
    </row>
    <row r="198" spans="1:21" s="269" customFormat="1" ht="12.75" customHeight="1">
      <c r="A198" s="395"/>
      <c r="B198" s="270">
        <v>7</v>
      </c>
      <c r="C198" s="216">
        <v>74</v>
      </c>
      <c r="D198" s="217">
        <f t="shared" si="22"/>
        <v>63640</v>
      </c>
      <c r="E198" s="218">
        <v>40</v>
      </c>
      <c r="F198" s="219">
        <f t="shared" si="23"/>
        <v>34400</v>
      </c>
      <c r="G198" s="220">
        <v>81</v>
      </c>
      <c r="H198" s="217">
        <f t="shared" si="19"/>
        <v>69660</v>
      </c>
      <c r="I198" s="221">
        <v>43.7</v>
      </c>
      <c r="J198" s="219">
        <f t="shared" si="18"/>
        <v>37582</v>
      </c>
      <c r="K198" s="222">
        <v>92.7</v>
      </c>
      <c r="L198" s="221">
        <v>91.4</v>
      </c>
      <c r="M198" s="249">
        <v>90.5</v>
      </c>
      <c r="N198" s="222">
        <v>7.3</v>
      </c>
      <c r="O198" s="271" t="s">
        <v>28</v>
      </c>
      <c r="P198" s="249">
        <v>1.3</v>
      </c>
      <c r="Q198" s="272">
        <v>165</v>
      </c>
      <c r="R198" s="273" t="s">
        <v>96</v>
      </c>
      <c r="S198" s="271" t="s">
        <v>98</v>
      </c>
      <c r="T198" s="274" t="s">
        <v>90</v>
      </c>
      <c r="U198" s="352">
        <v>0.034</v>
      </c>
    </row>
    <row r="199" spans="1:21" s="269" customFormat="1" ht="12.75" customHeight="1">
      <c r="A199" s="395"/>
      <c r="B199" s="270">
        <v>8</v>
      </c>
      <c r="C199" s="216">
        <v>90</v>
      </c>
      <c r="D199" s="217">
        <f t="shared" si="22"/>
        <v>77400</v>
      </c>
      <c r="E199" s="218">
        <v>55</v>
      </c>
      <c r="F199" s="219">
        <f t="shared" si="23"/>
        <v>47300</v>
      </c>
      <c r="G199" s="220">
        <v>98.4</v>
      </c>
      <c r="H199" s="217">
        <f t="shared" si="19"/>
        <v>84624</v>
      </c>
      <c r="I199" s="221">
        <v>60</v>
      </c>
      <c r="J199" s="219">
        <f t="shared" si="18"/>
        <v>51600</v>
      </c>
      <c r="K199" s="222">
        <v>92.7</v>
      </c>
      <c r="L199" s="221">
        <v>91.5</v>
      </c>
      <c r="M199" s="249">
        <v>90.3</v>
      </c>
      <c r="N199" s="222">
        <v>7.3</v>
      </c>
      <c r="O199" s="271" t="s">
        <v>28</v>
      </c>
      <c r="P199" s="249">
        <v>1.2</v>
      </c>
      <c r="Q199" s="272">
        <v>165</v>
      </c>
      <c r="R199" s="273" t="s">
        <v>96</v>
      </c>
      <c r="S199" s="271" t="s">
        <v>98</v>
      </c>
      <c r="T199" s="274" t="s">
        <v>90</v>
      </c>
      <c r="U199" s="352">
        <v>0.042</v>
      </c>
    </row>
    <row r="200" spans="1:21" s="269" customFormat="1" ht="12.75" customHeight="1">
      <c r="A200" s="395"/>
      <c r="B200" s="270">
        <v>10</v>
      </c>
      <c r="C200" s="216">
        <v>104</v>
      </c>
      <c r="D200" s="217">
        <f t="shared" si="22"/>
        <v>89440</v>
      </c>
      <c r="E200" s="218">
        <v>62</v>
      </c>
      <c r="F200" s="219">
        <f t="shared" si="23"/>
        <v>53320</v>
      </c>
      <c r="G200" s="220">
        <v>113.5</v>
      </c>
      <c r="H200" s="217">
        <f t="shared" si="19"/>
        <v>97610</v>
      </c>
      <c r="I200" s="221">
        <v>67.8</v>
      </c>
      <c r="J200" s="219">
        <f t="shared" si="18"/>
        <v>58308</v>
      </c>
      <c r="K200" s="222">
        <v>92.7</v>
      </c>
      <c r="L200" s="221">
        <v>91.6</v>
      </c>
      <c r="M200" s="249">
        <v>90.4</v>
      </c>
      <c r="N200" s="222">
        <v>7.3</v>
      </c>
      <c r="O200" s="271" t="s">
        <v>28</v>
      </c>
      <c r="P200" s="249">
        <v>1.1</v>
      </c>
      <c r="Q200" s="272">
        <v>165</v>
      </c>
      <c r="R200" s="273" t="s">
        <v>96</v>
      </c>
      <c r="S200" s="271" t="s">
        <v>98</v>
      </c>
      <c r="T200" s="274" t="s">
        <v>90</v>
      </c>
      <c r="U200" s="352">
        <v>0.048</v>
      </c>
    </row>
    <row r="201" spans="1:21" s="269" customFormat="1" ht="12.75" customHeight="1">
      <c r="A201" s="395"/>
      <c r="B201" s="270">
        <v>12</v>
      </c>
      <c r="C201" s="216">
        <v>125</v>
      </c>
      <c r="D201" s="217">
        <f t="shared" si="22"/>
        <v>107500</v>
      </c>
      <c r="E201" s="218">
        <v>65</v>
      </c>
      <c r="F201" s="219">
        <f t="shared" si="23"/>
        <v>55900</v>
      </c>
      <c r="G201" s="220">
        <v>136.1</v>
      </c>
      <c r="H201" s="217">
        <f t="shared" si="19"/>
        <v>117046</v>
      </c>
      <c r="I201" s="221">
        <v>71</v>
      </c>
      <c r="J201" s="219">
        <f t="shared" si="18"/>
        <v>61060</v>
      </c>
      <c r="K201" s="222">
        <v>92.7</v>
      </c>
      <c r="L201" s="221">
        <v>91.9</v>
      </c>
      <c r="M201" s="249">
        <v>90.4</v>
      </c>
      <c r="N201" s="222">
        <v>7.3</v>
      </c>
      <c r="O201" s="271" t="s">
        <v>28</v>
      </c>
      <c r="P201" s="249">
        <v>0.8</v>
      </c>
      <c r="Q201" s="272">
        <v>165</v>
      </c>
      <c r="R201" s="273" t="s">
        <v>96</v>
      </c>
      <c r="S201" s="271" t="s">
        <v>98</v>
      </c>
      <c r="T201" s="274" t="s">
        <v>90</v>
      </c>
      <c r="U201" s="352">
        <v>0.057</v>
      </c>
    </row>
    <row r="202" spans="1:21" s="269" customFormat="1" ht="12.75" customHeight="1">
      <c r="A202" s="395"/>
      <c r="B202" s="270">
        <v>14</v>
      </c>
      <c r="C202" s="216">
        <v>150</v>
      </c>
      <c r="D202" s="217">
        <f t="shared" si="22"/>
        <v>129000</v>
      </c>
      <c r="E202" s="218">
        <v>85</v>
      </c>
      <c r="F202" s="219">
        <f t="shared" si="23"/>
        <v>73100</v>
      </c>
      <c r="G202" s="220">
        <v>163.1</v>
      </c>
      <c r="H202" s="217">
        <f t="shared" si="19"/>
        <v>140266</v>
      </c>
      <c r="I202" s="221">
        <v>93</v>
      </c>
      <c r="J202" s="219">
        <f t="shared" si="18"/>
        <v>79980</v>
      </c>
      <c r="K202" s="222">
        <v>92.7</v>
      </c>
      <c r="L202" s="221">
        <v>92</v>
      </c>
      <c r="M202" s="249">
        <v>90.5</v>
      </c>
      <c r="N202" s="222">
        <v>7.3</v>
      </c>
      <c r="O202" s="271" t="s">
        <v>28</v>
      </c>
      <c r="P202" s="249">
        <v>0.7</v>
      </c>
      <c r="Q202" s="272">
        <v>165</v>
      </c>
      <c r="R202" s="273" t="s">
        <v>96</v>
      </c>
      <c r="S202" s="271" t="s">
        <v>98</v>
      </c>
      <c r="T202" s="274" t="s">
        <v>90</v>
      </c>
      <c r="U202" s="352">
        <v>0.069</v>
      </c>
    </row>
    <row r="203" spans="1:21" s="269" customFormat="1" ht="12.75" customHeight="1">
      <c r="A203" s="395"/>
      <c r="B203" s="270">
        <v>17</v>
      </c>
      <c r="C203" s="216">
        <v>185</v>
      </c>
      <c r="D203" s="217">
        <f t="shared" si="22"/>
        <v>159100</v>
      </c>
      <c r="E203" s="218">
        <v>110</v>
      </c>
      <c r="F203" s="219">
        <f t="shared" si="23"/>
        <v>94600</v>
      </c>
      <c r="G203" s="220">
        <v>200.8</v>
      </c>
      <c r="H203" s="217">
        <f t="shared" si="19"/>
        <v>172688</v>
      </c>
      <c r="I203" s="221">
        <v>120</v>
      </c>
      <c r="J203" s="219">
        <f t="shared" si="18"/>
        <v>103200</v>
      </c>
      <c r="K203" s="222">
        <v>92.7</v>
      </c>
      <c r="L203" s="221">
        <v>92.1</v>
      </c>
      <c r="M203" s="249">
        <v>90.4</v>
      </c>
      <c r="N203" s="222">
        <v>7.3</v>
      </c>
      <c r="O203" s="271" t="s">
        <v>28</v>
      </c>
      <c r="P203" s="249">
        <v>0.6</v>
      </c>
      <c r="Q203" s="272">
        <v>165</v>
      </c>
      <c r="R203" s="273" t="s">
        <v>96</v>
      </c>
      <c r="S203" s="271" t="s">
        <v>98</v>
      </c>
      <c r="T203" s="274" t="s">
        <v>90</v>
      </c>
      <c r="U203" s="352">
        <v>0.085</v>
      </c>
    </row>
    <row r="204" spans="1:21" s="269" customFormat="1" ht="12.75" customHeight="1">
      <c r="A204" s="395"/>
      <c r="B204" s="270">
        <v>21</v>
      </c>
      <c r="C204" s="216">
        <v>220</v>
      </c>
      <c r="D204" s="217">
        <f t="shared" si="22"/>
        <v>189200</v>
      </c>
      <c r="E204" s="218">
        <v>135</v>
      </c>
      <c r="F204" s="219">
        <f t="shared" si="23"/>
        <v>116100</v>
      </c>
      <c r="G204" s="220">
        <v>238.3</v>
      </c>
      <c r="H204" s="217">
        <f t="shared" si="19"/>
        <v>204938</v>
      </c>
      <c r="I204" s="221">
        <v>147</v>
      </c>
      <c r="J204" s="219">
        <f t="shared" si="18"/>
        <v>126420</v>
      </c>
      <c r="K204" s="222">
        <v>92.7</v>
      </c>
      <c r="L204" s="221">
        <v>92.3</v>
      </c>
      <c r="M204" s="249">
        <v>90.6</v>
      </c>
      <c r="N204" s="222">
        <v>7.3</v>
      </c>
      <c r="O204" s="271" t="s">
        <v>28</v>
      </c>
      <c r="P204" s="249">
        <v>0.4</v>
      </c>
      <c r="Q204" s="272">
        <v>165</v>
      </c>
      <c r="R204" s="273" t="s">
        <v>96</v>
      </c>
      <c r="S204" s="271" t="s">
        <v>98</v>
      </c>
      <c r="T204" s="274" t="s">
        <v>90</v>
      </c>
      <c r="U204" s="352">
        <v>0.101</v>
      </c>
    </row>
    <row r="205" spans="1:21" s="269" customFormat="1" ht="12.75" customHeight="1">
      <c r="A205" s="395"/>
      <c r="B205" s="270">
        <v>25</v>
      </c>
      <c r="C205" s="216">
        <v>260</v>
      </c>
      <c r="D205" s="217">
        <f t="shared" si="22"/>
        <v>223600</v>
      </c>
      <c r="E205" s="218">
        <v>160</v>
      </c>
      <c r="F205" s="219">
        <f t="shared" si="23"/>
        <v>137600</v>
      </c>
      <c r="G205" s="220">
        <v>281.3</v>
      </c>
      <c r="H205" s="217">
        <f t="shared" si="19"/>
        <v>241918</v>
      </c>
      <c r="I205" s="221">
        <v>174</v>
      </c>
      <c r="J205" s="219">
        <f t="shared" si="18"/>
        <v>149640</v>
      </c>
      <c r="K205" s="222">
        <v>92.7</v>
      </c>
      <c r="L205" s="221">
        <v>92.4</v>
      </c>
      <c r="M205" s="249">
        <v>90.7</v>
      </c>
      <c r="N205" s="222">
        <v>7.3</v>
      </c>
      <c r="O205" s="271" t="s">
        <v>28</v>
      </c>
      <c r="P205" s="249">
        <v>0.3</v>
      </c>
      <c r="Q205" s="272">
        <v>165</v>
      </c>
      <c r="R205" s="273" t="s">
        <v>96</v>
      </c>
      <c r="S205" s="271" t="s">
        <v>98</v>
      </c>
      <c r="T205" s="274" t="s">
        <v>90</v>
      </c>
      <c r="U205" s="352">
        <v>0.119</v>
      </c>
    </row>
    <row r="206" spans="1:21" s="269" customFormat="1" ht="12.75" customHeight="1" thickBot="1">
      <c r="A206" s="395"/>
      <c r="B206" s="276">
        <v>30</v>
      </c>
      <c r="C206" s="277">
        <v>315</v>
      </c>
      <c r="D206" s="278">
        <f t="shared" si="22"/>
        <v>270900</v>
      </c>
      <c r="E206" s="279">
        <v>190</v>
      </c>
      <c r="F206" s="280">
        <f t="shared" si="23"/>
        <v>163400</v>
      </c>
      <c r="G206" s="281">
        <v>340.2</v>
      </c>
      <c r="H206" s="278">
        <f t="shared" si="19"/>
        <v>292572</v>
      </c>
      <c r="I206" s="282">
        <v>206</v>
      </c>
      <c r="J206" s="280">
        <f t="shared" si="18"/>
        <v>177160</v>
      </c>
      <c r="K206" s="283">
        <v>92.7</v>
      </c>
      <c r="L206" s="282">
        <v>92.6</v>
      </c>
      <c r="M206" s="275">
        <v>90.7</v>
      </c>
      <c r="N206" s="283">
        <v>7.3</v>
      </c>
      <c r="O206" s="285" t="s">
        <v>28</v>
      </c>
      <c r="P206" s="275">
        <v>0.1</v>
      </c>
      <c r="Q206" s="292">
        <v>165</v>
      </c>
      <c r="R206" s="284" t="s">
        <v>96</v>
      </c>
      <c r="S206" s="285" t="s">
        <v>98</v>
      </c>
      <c r="T206" s="286" t="s">
        <v>90</v>
      </c>
      <c r="U206" s="363">
        <v>0.144</v>
      </c>
    </row>
    <row r="207" spans="1:21" s="269" customFormat="1" ht="12.75" customHeight="1">
      <c r="A207" s="391" t="s">
        <v>37</v>
      </c>
      <c r="B207" s="264">
        <v>17</v>
      </c>
      <c r="C207" s="205">
        <v>185</v>
      </c>
      <c r="D207" s="206">
        <v>159100</v>
      </c>
      <c r="E207" s="207">
        <v>108</v>
      </c>
      <c r="F207" s="208">
        <f t="shared" si="23"/>
        <v>92880</v>
      </c>
      <c r="G207" s="209">
        <v>200.8</v>
      </c>
      <c r="H207" s="206">
        <v>172688</v>
      </c>
      <c r="I207" s="210">
        <v>116.5</v>
      </c>
      <c r="J207" s="208">
        <f t="shared" si="18"/>
        <v>100190</v>
      </c>
      <c r="K207" s="211">
        <v>92.7</v>
      </c>
      <c r="L207" s="210">
        <v>92.1</v>
      </c>
      <c r="M207" s="247">
        <v>90.4</v>
      </c>
      <c r="N207" s="211">
        <v>7.3</v>
      </c>
      <c r="O207" s="265" t="s">
        <v>28</v>
      </c>
      <c r="P207" s="247">
        <v>0.6</v>
      </c>
      <c r="Q207" s="266">
        <v>165</v>
      </c>
      <c r="R207" s="267" t="s">
        <v>96</v>
      </c>
      <c r="S207" s="265" t="s">
        <v>98</v>
      </c>
      <c r="T207" s="268" t="s">
        <v>90</v>
      </c>
      <c r="U207" s="359">
        <v>0.081</v>
      </c>
    </row>
    <row r="208" spans="1:21" s="269" customFormat="1" ht="12.75" customHeight="1">
      <c r="A208" s="392"/>
      <c r="B208" s="270">
        <v>21</v>
      </c>
      <c r="C208" s="216">
        <v>220</v>
      </c>
      <c r="D208" s="217">
        <v>189200</v>
      </c>
      <c r="E208" s="218">
        <v>142</v>
      </c>
      <c r="F208" s="219">
        <f t="shared" si="23"/>
        <v>122120</v>
      </c>
      <c r="G208" s="220">
        <v>238.3</v>
      </c>
      <c r="H208" s="217">
        <v>204938</v>
      </c>
      <c r="I208" s="221">
        <v>152.7</v>
      </c>
      <c r="J208" s="219">
        <f t="shared" si="18"/>
        <v>131322</v>
      </c>
      <c r="K208" s="222">
        <v>92.7</v>
      </c>
      <c r="L208" s="221">
        <v>92.3</v>
      </c>
      <c r="M208" s="249">
        <v>90.6</v>
      </c>
      <c r="N208" s="222">
        <v>7.3</v>
      </c>
      <c r="O208" s="271" t="s">
        <v>28</v>
      </c>
      <c r="P208" s="249">
        <v>0.4</v>
      </c>
      <c r="Q208" s="272">
        <v>165</v>
      </c>
      <c r="R208" s="273" t="s">
        <v>96</v>
      </c>
      <c r="S208" s="271" t="s">
        <v>98</v>
      </c>
      <c r="T208" s="274" t="s">
        <v>90</v>
      </c>
      <c r="U208" s="360">
        <v>0.096</v>
      </c>
    </row>
    <row r="209" spans="1:21" s="269" customFormat="1" ht="12.75" customHeight="1">
      <c r="A209" s="392"/>
      <c r="B209" s="270">
        <v>25</v>
      </c>
      <c r="C209" s="216">
        <v>260</v>
      </c>
      <c r="D209" s="217">
        <v>223600</v>
      </c>
      <c r="E209" s="218">
        <v>175</v>
      </c>
      <c r="F209" s="219">
        <f t="shared" si="23"/>
        <v>150500</v>
      </c>
      <c r="G209" s="220">
        <v>281.3</v>
      </c>
      <c r="H209" s="217">
        <v>241918</v>
      </c>
      <c r="I209" s="221">
        <v>188.3</v>
      </c>
      <c r="J209" s="219">
        <f t="shared" si="18"/>
        <v>161938</v>
      </c>
      <c r="K209" s="222">
        <v>92.7</v>
      </c>
      <c r="L209" s="221">
        <v>92.4</v>
      </c>
      <c r="M209" s="249">
        <v>90.7</v>
      </c>
      <c r="N209" s="222">
        <v>7.3</v>
      </c>
      <c r="O209" s="271" t="s">
        <v>28</v>
      </c>
      <c r="P209" s="249">
        <v>0.3</v>
      </c>
      <c r="Q209" s="272">
        <v>165</v>
      </c>
      <c r="R209" s="273" t="s">
        <v>96</v>
      </c>
      <c r="S209" s="271" t="s">
        <v>98</v>
      </c>
      <c r="T209" s="274" t="s">
        <v>90</v>
      </c>
      <c r="U209" s="360">
        <v>0.114</v>
      </c>
    </row>
    <row r="210" spans="1:21" s="269" customFormat="1" ht="12.75" customHeight="1" thickBot="1">
      <c r="A210" s="393"/>
      <c r="B210" s="291">
        <v>30</v>
      </c>
      <c r="C210" s="227">
        <v>315</v>
      </c>
      <c r="D210" s="228">
        <v>270900</v>
      </c>
      <c r="E210" s="229">
        <v>200</v>
      </c>
      <c r="F210" s="230">
        <f t="shared" si="23"/>
        <v>172000</v>
      </c>
      <c r="G210" s="231">
        <v>340.2</v>
      </c>
      <c r="H210" s="228">
        <v>292572</v>
      </c>
      <c r="I210" s="232">
        <v>214.9</v>
      </c>
      <c r="J210" s="230">
        <f t="shared" si="18"/>
        <v>184814</v>
      </c>
      <c r="K210" s="233">
        <v>92.7</v>
      </c>
      <c r="L210" s="232">
        <v>92.6</v>
      </c>
      <c r="M210" s="248">
        <v>90.7</v>
      </c>
      <c r="N210" s="233">
        <v>7.3</v>
      </c>
      <c r="O210" s="287" t="s">
        <v>28</v>
      </c>
      <c r="P210" s="248">
        <v>0.1</v>
      </c>
      <c r="Q210" s="288">
        <v>165</v>
      </c>
      <c r="R210" s="289" t="s">
        <v>96</v>
      </c>
      <c r="S210" s="287" t="s">
        <v>98</v>
      </c>
      <c r="T210" s="290" t="s">
        <v>90</v>
      </c>
      <c r="U210" s="362">
        <v>0.138</v>
      </c>
    </row>
    <row r="211" spans="1:21" s="269" customFormat="1" ht="12.75" customHeight="1">
      <c r="A211" s="392" t="s">
        <v>133</v>
      </c>
      <c r="B211" s="307">
        <v>6</v>
      </c>
      <c r="C211" s="308">
        <v>64</v>
      </c>
      <c r="D211" s="293">
        <f t="shared" si="22"/>
        <v>55040</v>
      </c>
      <c r="E211" s="294">
        <v>52</v>
      </c>
      <c r="F211" s="301">
        <f t="shared" si="23"/>
        <v>44720</v>
      </c>
      <c r="G211" s="300">
        <v>70.2</v>
      </c>
      <c r="H211" s="293">
        <f t="shared" si="19"/>
        <v>60372</v>
      </c>
      <c r="I211" s="295">
        <v>56.5</v>
      </c>
      <c r="J211" s="301">
        <f t="shared" si="18"/>
        <v>48590</v>
      </c>
      <c r="K211" s="302">
        <v>92.7</v>
      </c>
      <c r="L211" s="295">
        <v>91.2</v>
      </c>
      <c r="M211" s="303">
        <v>90.5</v>
      </c>
      <c r="N211" s="302">
        <v>7.3</v>
      </c>
      <c r="O211" s="296" t="s">
        <v>28</v>
      </c>
      <c r="P211" s="303">
        <v>1.5</v>
      </c>
      <c r="Q211" s="304">
        <v>165</v>
      </c>
      <c r="R211" s="305" t="s">
        <v>90</v>
      </c>
      <c r="S211" s="296" t="s">
        <v>90</v>
      </c>
      <c r="T211" s="306" t="s">
        <v>115</v>
      </c>
      <c r="U211" s="364">
        <v>0.028</v>
      </c>
    </row>
    <row r="212" spans="1:21" s="269" customFormat="1" ht="12.75" customHeight="1">
      <c r="A212" s="392"/>
      <c r="B212" s="270">
        <v>7</v>
      </c>
      <c r="C212" s="216">
        <v>74</v>
      </c>
      <c r="D212" s="217">
        <f t="shared" si="22"/>
        <v>63640</v>
      </c>
      <c r="E212" s="218">
        <v>57</v>
      </c>
      <c r="F212" s="219">
        <f t="shared" si="23"/>
        <v>49020</v>
      </c>
      <c r="G212" s="220">
        <v>81</v>
      </c>
      <c r="H212" s="217">
        <f t="shared" si="19"/>
        <v>69660</v>
      </c>
      <c r="I212" s="221">
        <v>61.9</v>
      </c>
      <c r="J212" s="219">
        <f t="shared" si="18"/>
        <v>53234</v>
      </c>
      <c r="K212" s="222">
        <v>92.7</v>
      </c>
      <c r="L212" s="221">
        <v>91.4</v>
      </c>
      <c r="M212" s="249">
        <v>90.5</v>
      </c>
      <c r="N212" s="222">
        <v>7.3</v>
      </c>
      <c r="O212" s="271" t="s">
        <v>28</v>
      </c>
      <c r="P212" s="249">
        <v>1.3</v>
      </c>
      <c r="Q212" s="272">
        <v>165</v>
      </c>
      <c r="R212" s="273" t="s">
        <v>90</v>
      </c>
      <c r="S212" s="271" t="s">
        <v>90</v>
      </c>
      <c r="T212" s="274" t="s">
        <v>115</v>
      </c>
      <c r="U212" s="352">
        <v>0.033</v>
      </c>
    </row>
    <row r="213" spans="1:21" s="269" customFormat="1" ht="12.75" customHeight="1">
      <c r="A213" s="392"/>
      <c r="B213" s="270">
        <v>8</v>
      </c>
      <c r="C213" s="216">
        <v>90</v>
      </c>
      <c r="D213" s="217">
        <f t="shared" si="22"/>
        <v>77400</v>
      </c>
      <c r="E213" s="218">
        <v>65</v>
      </c>
      <c r="F213" s="219">
        <f t="shared" si="23"/>
        <v>55900</v>
      </c>
      <c r="G213" s="220">
        <v>98.4</v>
      </c>
      <c r="H213" s="217">
        <f t="shared" si="19"/>
        <v>84624</v>
      </c>
      <c r="I213" s="221">
        <v>70.1</v>
      </c>
      <c r="J213" s="219">
        <f t="shared" si="18"/>
        <v>60285.99999999999</v>
      </c>
      <c r="K213" s="222">
        <v>92.7</v>
      </c>
      <c r="L213" s="221">
        <v>91.5</v>
      </c>
      <c r="M213" s="249">
        <v>90.3</v>
      </c>
      <c r="N213" s="222">
        <v>7.3</v>
      </c>
      <c r="O213" s="271" t="s">
        <v>28</v>
      </c>
      <c r="P213" s="249">
        <v>1.2</v>
      </c>
      <c r="Q213" s="272">
        <v>165</v>
      </c>
      <c r="R213" s="273" t="s">
        <v>90</v>
      </c>
      <c r="S213" s="271" t="s">
        <v>90</v>
      </c>
      <c r="T213" s="274" t="s">
        <v>115</v>
      </c>
      <c r="U213" s="352">
        <v>0.04</v>
      </c>
    </row>
    <row r="214" spans="1:21" s="269" customFormat="1" ht="12.75" customHeight="1">
      <c r="A214" s="392"/>
      <c r="B214" s="270">
        <v>10</v>
      </c>
      <c r="C214" s="216">
        <v>104</v>
      </c>
      <c r="D214" s="217">
        <f t="shared" si="22"/>
        <v>89440</v>
      </c>
      <c r="E214" s="218">
        <v>84</v>
      </c>
      <c r="F214" s="219">
        <f t="shared" si="23"/>
        <v>72240</v>
      </c>
      <c r="G214" s="220">
        <v>113.5</v>
      </c>
      <c r="H214" s="217">
        <f t="shared" si="19"/>
        <v>97610</v>
      </c>
      <c r="I214" s="221">
        <v>90.8</v>
      </c>
      <c r="J214" s="219">
        <f t="shared" si="18"/>
        <v>78088</v>
      </c>
      <c r="K214" s="222">
        <v>92.7</v>
      </c>
      <c r="L214" s="221">
        <v>91.6</v>
      </c>
      <c r="M214" s="249">
        <v>90.4</v>
      </c>
      <c r="N214" s="222">
        <v>7.3</v>
      </c>
      <c r="O214" s="271" t="s">
        <v>28</v>
      </c>
      <c r="P214" s="249">
        <v>1.1</v>
      </c>
      <c r="Q214" s="272">
        <v>165</v>
      </c>
      <c r="R214" s="273" t="s">
        <v>90</v>
      </c>
      <c r="S214" s="271" t="s">
        <v>90</v>
      </c>
      <c r="T214" s="274" t="s">
        <v>115</v>
      </c>
      <c r="U214" s="352">
        <v>0.046</v>
      </c>
    </row>
    <row r="215" spans="1:21" s="269" customFormat="1" ht="12.75" customHeight="1">
      <c r="A215" s="392"/>
      <c r="B215" s="270">
        <v>12</v>
      </c>
      <c r="C215" s="216">
        <v>125</v>
      </c>
      <c r="D215" s="217">
        <f t="shared" si="22"/>
        <v>107500</v>
      </c>
      <c r="E215" s="218">
        <v>87</v>
      </c>
      <c r="F215" s="219">
        <f t="shared" si="23"/>
        <v>74820</v>
      </c>
      <c r="G215" s="220">
        <v>136.1</v>
      </c>
      <c r="H215" s="217">
        <f t="shared" si="19"/>
        <v>117046</v>
      </c>
      <c r="I215" s="221">
        <v>94</v>
      </c>
      <c r="J215" s="219">
        <f t="shared" si="18"/>
        <v>80840</v>
      </c>
      <c r="K215" s="222">
        <v>92.7</v>
      </c>
      <c r="L215" s="221">
        <v>91.9</v>
      </c>
      <c r="M215" s="249">
        <v>90.4</v>
      </c>
      <c r="N215" s="222">
        <v>7.3</v>
      </c>
      <c r="O215" s="271" t="s">
        <v>28</v>
      </c>
      <c r="P215" s="249">
        <v>0.8</v>
      </c>
      <c r="Q215" s="272">
        <v>165</v>
      </c>
      <c r="R215" s="273" t="s">
        <v>90</v>
      </c>
      <c r="S215" s="271" t="s">
        <v>90</v>
      </c>
      <c r="T215" s="274" t="s">
        <v>115</v>
      </c>
      <c r="U215" s="352">
        <v>0.055</v>
      </c>
    </row>
    <row r="216" spans="1:21" s="269" customFormat="1" ht="12.75" customHeight="1">
      <c r="A216" s="392"/>
      <c r="B216" s="270">
        <v>14</v>
      </c>
      <c r="C216" s="216">
        <v>150</v>
      </c>
      <c r="D216" s="217">
        <f t="shared" si="22"/>
        <v>129000</v>
      </c>
      <c r="E216" s="218">
        <v>96</v>
      </c>
      <c r="F216" s="219">
        <f t="shared" si="23"/>
        <v>82560</v>
      </c>
      <c r="G216" s="220">
        <v>163.1</v>
      </c>
      <c r="H216" s="217">
        <f t="shared" si="19"/>
        <v>140266</v>
      </c>
      <c r="I216" s="221">
        <v>103.8</v>
      </c>
      <c r="J216" s="219">
        <f t="shared" si="18"/>
        <v>89268</v>
      </c>
      <c r="K216" s="222">
        <v>92.7</v>
      </c>
      <c r="L216" s="221">
        <v>92</v>
      </c>
      <c r="M216" s="249">
        <v>90.5</v>
      </c>
      <c r="N216" s="222">
        <v>7.3</v>
      </c>
      <c r="O216" s="271" t="s">
        <v>28</v>
      </c>
      <c r="P216" s="249">
        <v>0.7</v>
      </c>
      <c r="Q216" s="272">
        <v>165</v>
      </c>
      <c r="R216" s="273" t="s">
        <v>90</v>
      </c>
      <c r="S216" s="271" t="s">
        <v>90</v>
      </c>
      <c r="T216" s="274" t="s">
        <v>115</v>
      </c>
      <c r="U216" s="352">
        <v>0.066</v>
      </c>
    </row>
    <row r="217" spans="1:21" s="269" customFormat="1" ht="12.75" customHeight="1">
      <c r="A217" s="392"/>
      <c r="B217" s="270">
        <v>17</v>
      </c>
      <c r="C217" s="216">
        <v>185</v>
      </c>
      <c r="D217" s="217">
        <f t="shared" si="22"/>
        <v>159100</v>
      </c>
      <c r="E217" s="218">
        <v>109</v>
      </c>
      <c r="F217" s="219">
        <f t="shared" si="23"/>
        <v>93740</v>
      </c>
      <c r="G217" s="220">
        <v>200.8</v>
      </c>
      <c r="H217" s="217">
        <f t="shared" si="19"/>
        <v>172688</v>
      </c>
      <c r="I217" s="221">
        <v>116.5</v>
      </c>
      <c r="J217" s="219">
        <f t="shared" si="18"/>
        <v>100190</v>
      </c>
      <c r="K217" s="222">
        <v>92.7</v>
      </c>
      <c r="L217" s="221">
        <v>92.1</v>
      </c>
      <c r="M217" s="249">
        <v>90.4</v>
      </c>
      <c r="N217" s="222">
        <v>7.3</v>
      </c>
      <c r="O217" s="271" t="s">
        <v>28</v>
      </c>
      <c r="P217" s="249">
        <v>0.6</v>
      </c>
      <c r="Q217" s="272">
        <v>165</v>
      </c>
      <c r="R217" s="273" t="s">
        <v>90</v>
      </c>
      <c r="S217" s="271" t="s">
        <v>90</v>
      </c>
      <c r="T217" s="274" t="s">
        <v>115</v>
      </c>
      <c r="U217" s="352">
        <v>0.081</v>
      </c>
    </row>
    <row r="218" spans="1:21" s="269" customFormat="1" ht="12.75" customHeight="1">
      <c r="A218" s="392"/>
      <c r="B218" s="270">
        <v>21</v>
      </c>
      <c r="C218" s="216">
        <v>220</v>
      </c>
      <c r="D218" s="217">
        <f t="shared" si="22"/>
        <v>189200</v>
      </c>
      <c r="E218" s="218">
        <v>152</v>
      </c>
      <c r="F218" s="219">
        <f t="shared" si="23"/>
        <v>130720</v>
      </c>
      <c r="G218" s="220">
        <v>238.3</v>
      </c>
      <c r="H218" s="217">
        <f t="shared" si="19"/>
        <v>204938</v>
      </c>
      <c r="I218" s="221">
        <v>152.7</v>
      </c>
      <c r="J218" s="219">
        <f t="shared" si="18"/>
        <v>131322</v>
      </c>
      <c r="K218" s="222">
        <v>92.7</v>
      </c>
      <c r="L218" s="221">
        <v>92.3</v>
      </c>
      <c r="M218" s="249">
        <v>90.6</v>
      </c>
      <c r="N218" s="222">
        <v>7.3</v>
      </c>
      <c r="O218" s="271" t="s">
        <v>28</v>
      </c>
      <c r="P218" s="249">
        <v>0.4</v>
      </c>
      <c r="Q218" s="272">
        <v>165</v>
      </c>
      <c r="R218" s="273" t="s">
        <v>90</v>
      </c>
      <c r="S218" s="271" t="s">
        <v>90</v>
      </c>
      <c r="T218" s="274" t="s">
        <v>115</v>
      </c>
      <c r="U218" s="352">
        <v>0.096</v>
      </c>
    </row>
    <row r="219" spans="1:21" s="269" customFormat="1" ht="12.75" customHeight="1">
      <c r="A219" s="392"/>
      <c r="B219" s="270">
        <v>25</v>
      </c>
      <c r="C219" s="216">
        <v>260</v>
      </c>
      <c r="D219" s="217">
        <f t="shared" si="22"/>
        <v>223600</v>
      </c>
      <c r="E219" s="218">
        <v>175</v>
      </c>
      <c r="F219" s="219">
        <f t="shared" si="23"/>
        <v>150500</v>
      </c>
      <c r="G219" s="220">
        <v>281.3</v>
      </c>
      <c r="H219" s="217">
        <f t="shared" si="19"/>
        <v>241918</v>
      </c>
      <c r="I219" s="221">
        <v>188.3</v>
      </c>
      <c r="J219" s="219">
        <f t="shared" si="18"/>
        <v>161938</v>
      </c>
      <c r="K219" s="222">
        <v>92.7</v>
      </c>
      <c r="L219" s="221">
        <v>92.4</v>
      </c>
      <c r="M219" s="249">
        <v>90.7</v>
      </c>
      <c r="N219" s="222">
        <v>7.3</v>
      </c>
      <c r="O219" s="271" t="s">
        <v>28</v>
      </c>
      <c r="P219" s="249">
        <v>0.3</v>
      </c>
      <c r="Q219" s="272">
        <v>165</v>
      </c>
      <c r="R219" s="273" t="s">
        <v>90</v>
      </c>
      <c r="S219" s="271" t="s">
        <v>90</v>
      </c>
      <c r="T219" s="274" t="s">
        <v>115</v>
      </c>
      <c r="U219" s="352">
        <v>0.114</v>
      </c>
    </row>
    <row r="220" spans="1:21" s="269" customFormat="1" ht="12.75" customHeight="1" thickBot="1">
      <c r="A220" s="393"/>
      <c r="B220" s="291">
        <v>30</v>
      </c>
      <c r="C220" s="227">
        <v>315</v>
      </c>
      <c r="D220" s="228">
        <f t="shared" si="22"/>
        <v>270900</v>
      </c>
      <c r="E220" s="229">
        <v>200</v>
      </c>
      <c r="F220" s="230">
        <f t="shared" si="23"/>
        <v>172000</v>
      </c>
      <c r="G220" s="231">
        <v>340.2</v>
      </c>
      <c r="H220" s="228">
        <f t="shared" si="19"/>
        <v>292572</v>
      </c>
      <c r="I220" s="232">
        <v>214.9</v>
      </c>
      <c r="J220" s="230">
        <f t="shared" si="18"/>
        <v>184814</v>
      </c>
      <c r="K220" s="233">
        <v>92.7</v>
      </c>
      <c r="L220" s="232">
        <v>92.6</v>
      </c>
      <c r="M220" s="248">
        <v>90.7</v>
      </c>
      <c r="N220" s="233">
        <v>7.3</v>
      </c>
      <c r="O220" s="287" t="s">
        <v>28</v>
      </c>
      <c r="P220" s="248">
        <v>0.1</v>
      </c>
      <c r="Q220" s="288">
        <v>165</v>
      </c>
      <c r="R220" s="289" t="s">
        <v>90</v>
      </c>
      <c r="S220" s="287" t="s">
        <v>90</v>
      </c>
      <c r="T220" s="290" t="s">
        <v>115</v>
      </c>
      <c r="U220" s="350">
        <v>0.138</v>
      </c>
    </row>
    <row r="221" spans="1:21" s="269" customFormat="1" ht="12.75" customHeight="1">
      <c r="A221" s="397" t="s">
        <v>134</v>
      </c>
      <c r="B221" s="264">
        <v>120</v>
      </c>
      <c r="C221" s="205">
        <v>128</v>
      </c>
      <c r="D221" s="206">
        <f t="shared" si="22"/>
        <v>110080</v>
      </c>
      <c r="E221" s="207">
        <v>38</v>
      </c>
      <c r="F221" s="208">
        <f t="shared" si="23"/>
        <v>32680</v>
      </c>
      <c r="G221" s="209">
        <v>140.3</v>
      </c>
      <c r="H221" s="206">
        <f t="shared" si="19"/>
        <v>120658.00000000001</v>
      </c>
      <c r="I221" s="210">
        <v>41.5</v>
      </c>
      <c r="J221" s="208">
        <f t="shared" si="18"/>
        <v>35690</v>
      </c>
      <c r="K221" s="211">
        <v>92.7</v>
      </c>
      <c r="L221" s="210">
        <v>91.2</v>
      </c>
      <c r="M221" s="247">
        <v>91.6</v>
      </c>
      <c r="N221" s="211">
        <v>7.3</v>
      </c>
      <c r="O221" s="265" t="s">
        <v>28</v>
      </c>
      <c r="P221" s="247">
        <v>1.5</v>
      </c>
      <c r="Q221" s="266">
        <v>165</v>
      </c>
      <c r="R221" s="267" t="s">
        <v>96</v>
      </c>
      <c r="S221" s="265" t="s">
        <v>98</v>
      </c>
      <c r="T221" s="268" t="s">
        <v>90</v>
      </c>
      <c r="U221" s="349">
        <v>0.059</v>
      </c>
    </row>
    <row r="222" spans="1:21" s="269" customFormat="1" ht="12.75" customHeight="1">
      <c r="A222" s="398"/>
      <c r="B222" s="270">
        <v>140</v>
      </c>
      <c r="C222" s="216">
        <v>148</v>
      </c>
      <c r="D222" s="217">
        <f t="shared" si="22"/>
        <v>127280</v>
      </c>
      <c r="E222" s="218">
        <v>40</v>
      </c>
      <c r="F222" s="219">
        <f t="shared" si="23"/>
        <v>34400</v>
      </c>
      <c r="G222" s="220">
        <v>162</v>
      </c>
      <c r="H222" s="217">
        <f t="shared" si="19"/>
        <v>139320</v>
      </c>
      <c r="I222" s="221">
        <v>43.7</v>
      </c>
      <c r="J222" s="219">
        <f t="shared" si="18"/>
        <v>37582</v>
      </c>
      <c r="K222" s="222">
        <v>92.7</v>
      </c>
      <c r="L222" s="221">
        <v>91.4</v>
      </c>
      <c r="M222" s="249">
        <v>91.8</v>
      </c>
      <c r="N222" s="222">
        <v>7.3</v>
      </c>
      <c r="O222" s="271" t="s">
        <v>28</v>
      </c>
      <c r="P222" s="249">
        <v>1.3</v>
      </c>
      <c r="Q222" s="272">
        <v>165</v>
      </c>
      <c r="R222" s="273" t="s">
        <v>96</v>
      </c>
      <c r="S222" s="271" t="s">
        <v>98</v>
      </c>
      <c r="T222" s="274" t="s">
        <v>90</v>
      </c>
      <c r="U222" s="352">
        <v>0.0068</v>
      </c>
    </row>
    <row r="223" spans="1:21" s="269" customFormat="1" ht="12.75" customHeight="1">
      <c r="A223" s="398"/>
      <c r="B223" s="270">
        <v>170</v>
      </c>
      <c r="C223" s="216">
        <v>180</v>
      </c>
      <c r="D223" s="217">
        <f t="shared" si="22"/>
        <v>154800</v>
      </c>
      <c r="E223" s="218">
        <v>55</v>
      </c>
      <c r="F223" s="219">
        <f t="shared" si="23"/>
        <v>47300</v>
      </c>
      <c r="G223" s="220">
        <v>196.7</v>
      </c>
      <c r="H223" s="217">
        <f t="shared" si="19"/>
        <v>169162</v>
      </c>
      <c r="I223" s="221">
        <v>60</v>
      </c>
      <c r="J223" s="219">
        <f t="shared" si="18"/>
        <v>51600</v>
      </c>
      <c r="K223" s="222">
        <v>92.7</v>
      </c>
      <c r="L223" s="221">
        <v>91.5</v>
      </c>
      <c r="M223" s="249">
        <v>91.6</v>
      </c>
      <c r="N223" s="222">
        <v>7.3</v>
      </c>
      <c r="O223" s="271" t="s">
        <v>28</v>
      </c>
      <c r="P223" s="249">
        <v>1.2</v>
      </c>
      <c r="Q223" s="272">
        <v>165</v>
      </c>
      <c r="R223" s="273" t="s">
        <v>96</v>
      </c>
      <c r="S223" s="271" t="s">
        <v>98</v>
      </c>
      <c r="T223" s="274" t="s">
        <v>90</v>
      </c>
      <c r="U223" s="352">
        <v>0.083</v>
      </c>
    </row>
    <row r="224" spans="1:21" s="269" customFormat="1" ht="12.75" customHeight="1">
      <c r="A224" s="398"/>
      <c r="B224" s="270">
        <v>200</v>
      </c>
      <c r="C224" s="216">
        <v>208</v>
      </c>
      <c r="D224" s="217">
        <f t="shared" si="22"/>
        <v>178880</v>
      </c>
      <c r="E224" s="218">
        <v>62</v>
      </c>
      <c r="F224" s="219">
        <f t="shared" si="23"/>
        <v>53320</v>
      </c>
      <c r="G224" s="220">
        <v>227</v>
      </c>
      <c r="H224" s="217">
        <f t="shared" si="19"/>
        <v>195220</v>
      </c>
      <c r="I224" s="221">
        <v>67.8</v>
      </c>
      <c r="J224" s="219">
        <f t="shared" si="18"/>
        <v>58308</v>
      </c>
      <c r="K224" s="222">
        <v>92.7</v>
      </c>
      <c r="L224" s="221">
        <v>91.6</v>
      </c>
      <c r="M224" s="249">
        <v>91.6</v>
      </c>
      <c r="N224" s="222">
        <v>7.3</v>
      </c>
      <c r="O224" s="271" t="s">
        <v>28</v>
      </c>
      <c r="P224" s="249">
        <v>1.1</v>
      </c>
      <c r="Q224" s="272">
        <v>165</v>
      </c>
      <c r="R224" s="273" t="s">
        <v>96</v>
      </c>
      <c r="S224" s="271" t="s">
        <v>98</v>
      </c>
      <c r="T224" s="274" t="s">
        <v>90</v>
      </c>
      <c r="U224" s="352">
        <v>0.096</v>
      </c>
    </row>
    <row r="225" spans="1:21" s="269" customFormat="1" ht="12.75" customHeight="1">
      <c r="A225" s="398"/>
      <c r="B225" s="270">
        <v>240</v>
      </c>
      <c r="C225" s="216">
        <v>250</v>
      </c>
      <c r="D225" s="217">
        <f t="shared" si="22"/>
        <v>215000</v>
      </c>
      <c r="E225" s="218">
        <v>65</v>
      </c>
      <c r="F225" s="219">
        <f t="shared" si="23"/>
        <v>55900</v>
      </c>
      <c r="G225" s="220">
        <v>272.2</v>
      </c>
      <c r="H225" s="217">
        <f t="shared" si="19"/>
        <v>234092</v>
      </c>
      <c r="I225" s="221">
        <v>71</v>
      </c>
      <c r="J225" s="219">
        <f t="shared" si="18"/>
        <v>61060</v>
      </c>
      <c r="K225" s="222">
        <v>92.7</v>
      </c>
      <c r="L225" s="221">
        <v>91.9</v>
      </c>
      <c r="M225" s="249">
        <v>91.7</v>
      </c>
      <c r="N225" s="222">
        <v>7.3</v>
      </c>
      <c r="O225" s="271" t="s">
        <v>28</v>
      </c>
      <c r="P225" s="249">
        <v>0.8</v>
      </c>
      <c r="Q225" s="272">
        <v>165</v>
      </c>
      <c r="R225" s="273" t="s">
        <v>96</v>
      </c>
      <c r="S225" s="271" t="s">
        <v>98</v>
      </c>
      <c r="T225" s="274" t="s">
        <v>90</v>
      </c>
      <c r="U225" s="352">
        <v>0.115</v>
      </c>
    </row>
    <row r="226" spans="1:21" s="269" customFormat="1" ht="12.75" customHeight="1">
      <c r="A226" s="398"/>
      <c r="B226" s="270">
        <v>280</v>
      </c>
      <c r="C226" s="216">
        <v>300</v>
      </c>
      <c r="D226" s="217">
        <f t="shared" si="22"/>
        <v>258000</v>
      </c>
      <c r="E226" s="218">
        <v>85</v>
      </c>
      <c r="F226" s="219">
        <f t="shared" si="23"/>
        <v>73100</v>
      </c>
      <c r="G226" s="220">
        <v>326.2</v>
      </c>
      <c r="H226" s="217">
        <f t="shared" si="19"/>
        <v>280532</v>
      </c>
      <c r="I226" s="221">
        <v>93</v>
      </c>
      <c r="J226" s="219">
        <f t="shared" si="18"/>
        <v>79980</v>
      </c>
      <c r="K226" s="222">
        <v>92.7</v>
      </c>
      <c r="L226" s="221">
        <v>92</v>
      </c>
      <c r="M226" s="249">
        <v>92.6</v>
      </c>
      <c r="N226" s="222">
        <v>7.3</v>
      </c>
      <c r="O226" s="271" t="s">
        <v>28</v>
      </c>
      <c r="P226" s="249">
        <v>0.7</v>
      </c>
      <c r="Q226" s="272">
        <v>165</v>
      </c>
      <c r="R226" s="273" t="s">
        <v>96</v>
      </c>
      <c r="S226" s="271" t="s">
        <v>98</v>
      </c>
      <c r="T226" s="274" t="s">
        <v>90</v>
      </c>
      <c r="U226" s="352">
        <v>0.138</v>
      </c>
    </row>
    <row r="227" spans="1:21" s="269" customFormat="1" ht="12.75" customHeight="1">
      <c r="A227" s="398"/>
      <c r="B227" s="270">
        <v>350</v>
      </c>
      <c r="C227" s="216">
        <v>370</v>
      </c>
      <c r="D227" s="217">
        <f t="shared" si="22"/>
        <v>318200</v>
      </c>
      <c r="E227" s="218">
        <v>110</v>
      </c>
      <c r="F227" s="219">
        <f t="shared" si="23"/>
        <v>94600</v>
      </c>
      <c r="G227" s="220">
        <v>401.6</v>
      </c>
      <c r="H227" s="217">
        <f t="shared" si="19"/>
        <v>345376</v>
      </c>
      <c r="I227" s="221">
        <v>120</v>
      </c>
      <c r="J227" s="219">
        <f t="shared" si="18"/>
        <v>103200</v>
      </c>
      <c r="K227" s="222">
        <v>92.7</v>
      </c>
      <c r="L227" s="221">
        <v>92.1</v>
      </c>
      <c r="M227" s="249">
        <v>92.5</v>
      </c>
      <c r="N227" s="222">
        <v>7.3</v>
      </c>
      <c r="O227" s="271" t="s">
        <v>28</v>
      </c>
      <c r="P227" s="249">
        <v>0.6</v>
      </c>
      <c r="Q227" s="272">
        <v>165</v>
      </c>
      <c r="R227" s="273" t="s">
        <v>96</v>
      </c>
      <c r="S227" s="271" t="s">
        <v>98</v>
      </c>
      <c r="T227" s="274" t="s">
        <v>90</v>
      </c>
      <c r="U227" s="352">
        <v>0.17</v>
      </c>
    </row>
    <row r="228" spans="1:21" s="269" customFormat="1" ht="12.75" customHeight="1">
      <c r="A228" s="398"/>
      <c r="B228" s="270">
        <v>420</v>
      </c>
      <c r="C228" s="216">
        <v>440</v>
      </c>
      <c r="D228" s="217">
        <f t="shared" si="22"/>
        <v>378400</v>
      </c>
      <c r="E228" s="218">
        <v>135</v>
      </c>
      <c r="F228" s="219">
        <f t="shared" si="23"/>
        <v>116100</v>
      </c>
      <c r="G228" s="220">
        <v>476.6</v>
      </c>
      <c r="H228" s="217">
        <f t="shared" si="19"/>
        <v>409876</v>
      </c>
      <c r="I228" s="221">
        <v>147</v>
      </c>
      <c r="J228" s="219">
        <f t="shared" si="18"/>
        <v>126420</v>
      </c>
      <c r="K228" s="222">
        <v>92.7</v>
      </c>
      <c r="L228" s="221">
        <v>92.3</v>
      </c>
      <c r="M228" s="249">
        <v>92.8</v>
      </c>
      <c r="N228" s="222">
        <v>7.3</v>
      </c>
      <c r="O228" s="271" t="s">
        <v>28</v>
      </c>
      <c r="P228" s="249">
        <v>0.4</v>
      </c>
      <c r="Q228" s="272">
        <v>165</v>
      </c>
      <c r="R228" s="273" t="s">
        <v>96</v>
      </c>
      <c r="S228" s="271" t="s">
        <v>98</v>
      </c>
      <c r="T228" s="274" t="s">
        <v>90</v>
      </c>
      <c r="U228" s="352">
        <v>0.201</v>
      </c>
    </row>
    <row r="229" spans="1:21" s="269" customFormat="1" ht="12.75" customHeight="1">
      <c r="A229" s="398"/>
      <c r="B229" s="270">
        <v>500</v>
      </c>
      <c r="C229" s="216">
        <v>520</v>
      </c>
      <c r="D229" s="217">
        <f t="shared" si="22"/>
        <v>447200</v>
      </c>
      <c r="E229" s="218">
        <v>160</v>
      </c>
      <c r="F229" s="219">
        <f t="shared" si="23"/>
        <v>137600</v>
      </c>
      <c r="G229" s="220">
        <v>562.6</v>
      </c>
      <c r="H229" s="217">
        <f t="shared" si="19"/>
        <v>483836</v>
      </c>
      <c r="I229" s="221">
        <v>174</v>
      </c>
      <c r="J229" s="219">
        <f t="shared" si="18"/>
        <v>149640</v>
      </c>
      <c r="K229" s="222">
        <v>92.7</v>
      </c>
      <c r="L229" s="221">
        <v>92.4</v>
      </c>
      <c r="M229" s="249">
        <v>92.9</v>
      </c>
      <c r="N229" s="222">
        <v>7.3</v>
      </c>
      <c r="O229" s="271" t="s">
        <v>28</v>
      </c>
      <c r="P229" s="249">
        <v>0.3</v>
      </c>
      <c r="Q229" s="272">
        <v>165</v>
      </c>
      <c r="R229" s="273" t="s">
        <v>96</v>
      </c>
      <c r="S229" s="271" t="s">
        <v>98</v>
      </c>
      <c r="T229" s="274" t="s">
        <v>90</v>
      </c>
      <c r="U229" s="352">
        <v>0.238</v>
      </c>
    </row>
    <row r="230" spans="1:21" s="269" customFormat="1" ht="12.75" customHeight="1" thickBot="1">
      <c r="A230" s="415"/>
      <c r="B230" s="291">
        <v>600</v>
      </c>
      <c r="C230" s="227">
        <v>630</v>
      </c>
      <c r="D230" s="228">
        <f t="shared" si="22"/>
        <v>541800</v>
      </c>
      <c r="E230" s="229">
        <v>190</v>
      </c>
      <c r="F230" s="230">
        <f t="shared" si="23"/>
        <v>163400</v>
      </c>
      <c r="G230" s="231">
        <v>680.4</v>
      </c>
      <c r="H230" s="228">
        <f t="shared" si="19"/>
        <v>585144</v>
      </c>
      <c r="I230" s="232">
        <v>206</v>
      </c>
      <c r="J230" s="230">
        <f t="shared" si="18"/>
        <v>177160</v>
      </c>
      <c r="K230" s="233">
        <v>92.7</v>
      </c>
      <c r="L230" s="232">
        <v>92.6</v>
      </c>
      <c r="M230" s="248">
        <v>92.9</v>
      </c>
      <c r="N230" s="233">
        <v>7.3</v>
      </c>
      <c r="O230" s="287" t="s">
        <v>28</v>
      </c>
      <c r="P230" s="248">
        <v>0.1</v>
      </c>
      <c r="Q230" s="288">
        <v>165</v>
      </c>
      <c r="R230" s="289" t="s">
        <v>96</v>
      </c>
      <c r="S230" s="287" t="s">
        <v>98</v>
      </c>
      <c r="T230" s="290" t="s">
        <v>90</v>
      </c>
      <c r="U230" s="350">
        <v>0.287</v>
      </c>
    </row>
    <row r="231" spans="1:21" s="269" customFormat="1" ht="12.75" customHeight="1">
      <c r="A231" s="391" t="s">
        <v>135</v>
      </c>
      <c r="B231" s="264">
        <v>120</v>
      </c>
      <c r="C231" s="205">
        <v>128</v>
      </c>
      <c r="D231" s="206">
        <f>C231*860</f>
        <v>110080</v>
      </c>
      <c r="E231" s="207">
        <v>38</v>
      </c>
      <c r="F231" s="208">
        <f t="shared" si="23"/>
        <v>32680</v>
      </c>
      <c r="G231" s="209">
        <v>140.3</v>
      </c>
      <c r="H231" s="206">
        <f t="shared" si="19"/>
        <v>120658.00000000001</v>
      </c>
      <c r="I231" s="210">
        <v>41.5</v>
      </c>
      <c r="J231" s="208">
        <f t="shared" si="18"/>
        <v>35690</v>
      </c>
      <c r="K231" s="211">
        <v>92.7</v>
      </c>
      <c r="L231" s="210">
        <v>91.2</v>
      </c>
      <c r="M231" s="247">
        <v>90.2</v>
      </c>
      <c r="N231" s="211">
        <v>7.3</v>
      </c>
      <c r="O231" s="265" t="s">
        <v>28</v>
      </c>
      <c r="P231" s="247">
        <v>1.5</v>
      </c>
      <c r="Q231" s="266">
        <v>165</v>
      </c>
      <c r="R231" s="267" t="s">
        <v>96</v>
      </c>
      <c r="S231" s="265" t="s">
        <v>98</v>
      </c>
      <c r="T231" s="268" t="s">
        <v>90</v>
      </c>
      <c r="U231" s="349">
        <v>0.059</v>
      </c>
    </row>
    <row r="232" spans="1:21" s="269" customFormat="1" ht="12.75" customHeight="1">
      <c r="A232" s="392"/>
      <c r="B232" s="270">
        <v>140</v>
      </c>
      <c r="C232" s="216">
        <v>148</v>
      </c>
      <c r="D232" s="217">
        <f aca="true" t="shared" si="24" ref="D232:D240">C232*860</f>
        <v>127280</v>
      </c>
      <c r="E232" s="218">
        <v>40</v>
      </c>
      <c r="F232" s="219">
        <f t="shared" si="23"/>
        <v>34400</v>
      </c>
      <c r="G232" s="220">
        <v>162</v>
      </c>
      <c r="H232" s="217">
        <f t="shared" si="19"/>
        <v>139320</v>
      </c>
      <c r="I232" s="221">
        <v>43.7</v>
      </c>
      <c r="J232" s="219">
        <f t="shared" si="18"/>
        <v>37582</v>
      </c>
      <c r="K232" s="222">
        <v>92.7</v>
      </c>
      <c r="L232" s="221">
        <v>91.4</v>
      </c>
      <c r="M232" s="249">
        <v>90.4</v>
      </c>
      <c r="N232" s="222">
        <v>7.3</v>
      </c>
      <c r="O232" s="271" t="s">
        <v>28</v>
      </c>
      <c r="P232" s="249">
        <v>1.4</v>
      </c>
      <c r="Q232" s="272">
        <v>165</v>
      </c>
      <c r="R232" s="273" t="s">
        <v>96</v>
      </c>
      <c r="S232" s="271" t="s">
        <v>98</v>
      </c>
      <c r="T232" s="274" t="s">
        <v>90</v>
      </c>
      <c r="U232" s="352">
        <v>0.068</v>
      </c>
    </row>
    <row r="233" spans="1:21" s="269" customFormat="1" ht="12.75" customHeight="1">
      <c r="A233" s="392"/>
      <c r="B233" s="270">
        <v>170</v>
      </c>
      <c r="C233" s="216">
        <v>180</v>
      </c>
      <c r="D233" s="217">
        <f t="shared" si="24"/>
        <v>154800</v>
      </c>
      <c r="E233" s="218">
        <v>55</v>
      </c>
      <c r="F233" s="219">
        <f t="shared" si="23"/>
        <v>47300</v>
      </c>
      <c r="G233" s="220">
        <v>196.7</v>
      </c>
      <c r="H233" s="217">
        <f t="shared" si="19"/>
        <v>169162</v>
      </c>
      <c r="I233" s="221">
        <v>60</v>
      </c>
      <c r="J233" s="219">
        <f t="shared" si="18"/>
        <v>51600</v>
      </c>
      <c r="K233" s="222">
        <v>92.7</v>
      </c>
      <c r="L233" s="221">
        <v>91.5</v>
      </c>
      <c r="M233" s="249">
        <v>90.5</v>
      </c>
      <c r="N233" s="222">
        <v>7.3</v>
      </c>
      <c r="O233" s="271" t="s">
        <v>28</v>
      </c>
      <c r="P233" s="249">
        <v>1.4</v>
      </c>
      <c r="Q233" s="272">
        <v>165</v>
      </c>
      <c r="R233" s="273" t="s">
        <v>96</v>
      </c>
      <c r="S233" s="271" t="s">
        <v>98</v>
      </c>
      <c r="T233" s="274" t="s">
        <v>90</v>
      </c>
      <c r="U233" s="352">
        <v>0.083</v>
      </c>
    </row>
    <row r="234" spans="1:21" s="269" customFormat="1" ht="12.75" customHeight="1">
      <c r="A234" s="392"/>
      <c r="B234" s="270">
        <v>200</v>
      </c>
      <c r="C234" s="216">
        <v>208</v>
      </c>
      <c r="D234" s="217">
        <f t="shared" si="24"/>
        <v>178880</v>
      </c>
      <c r="E234" s="218">
        <v>62</v>
      </c>
      <c r="F234" s="219">
        <f t="shared" si="23"/>
        <v>53320</v>
      </c>
      <c r="G234" s="220">
        <v>227</v>
      </c>
      <c r="H234" s="217">
        <f t="shared" si="19"/>
        <v>195220</v>
      </c>
      <c r="I234" s="221">
        <v>67.8</v>
      </c>
      <c r="J234" s="219">
        <f t="shared" si="18"/>
        <v>58308</v>
      </c>
      <c r="K234" s="222">
        <v>92.7</v>
      </c>
      <c r="L234" s="221">
        <v>91.6</v>
      </c>
      <c r="M234" s="249">
        <v>90.6</v>
      </c>
      <c r="N234" s="222">
        <v>7.3</v>
      </c>
      <c r="O234" s="271" t="s">
        <v>28</v>
      </c>
      <c r="P234" s="249">
        <v>1.4</v>
      </c>
      <c r="Q234" s="272">
        <v>165</v>
      </c>
      <c r="R234" s="273" t="s">
        <v>96</v>
      </c>
      <c r="S234" s="271" t="s">
        <v>98</v>
      </c>
      <c r="T234" s="274" t="s">
        <v>90</v>
      </c>
      <c r="U234" s="352">
        <v>0.096</v>
      </c>
    </row>
    <row r="235" spans="1:21" s="269" customFormat="1" ht="12.75" customHeight="1">
      <c r="A235" s="392"/>
      <c r="B235" s="270">
        <v>240</v>
      </c>
      <c r="C235" s="216">
        <v>250</v>
      </c>
      <c r="D235" s="217">
        <f t="shared" si="24"/>
        <v>215000</v>
      </c>
      <c r="E235" s="218">
        <v>65</v>
      </c>
      <c r="F235" s="219">
        <f t="shared" si="23"/>
        <v>55900</v>
      </c>
      <c r="G235" s="220">
        <v>272.2</v>
      </c>
      <c r="H235" s="217">
        <f t="shared" si="19"/>
        <v>234092</v>
      </c>
      <c r="I235" s="221">
        <v>71</v>
      </c>
      <c r="J235" s="219">
        <f t="shared" si="18"/>
        <v>61060</v>
      </c>
      <c r="K235" s="222">
        <v>92.7</v>
      </c>
      <c r="L235" s="221">
        <v>91.9</v>
      </c>
      <c r="M235" s="249">
        <v>90.9</v>
      </c>
      <c r="N235" s="222">
        <v>7.3</v>
      </c>
      <c r="O235" s="271" t="s">
        <v>28</v>
      </c>
      <c r="P235" s="249">
        <v>1.4</v>
      </c>
      <c r="Q235" s="272">
        <v>165</v>
      </c>
      <c r="R235" s="273" t="s">
        <v>96</v>
      </c>
      <c r="S235" s="271" t="s">
        <v>98</v>
      </c>
      <c r="T235" s="274" t="s">
        <v>90</v>
      </c>
      <c r="U235" s="352">
        <v>0.115</v>
      </c>
    </row>
    <row r="236" spans="1:21" s="269" customFormat="1" ht="12.75" customHeight="1">
      <c r="A236" s="392"/>
      <c r="B236" s="270">
        <v>280</v>
      </c>
      <c r="C236" s="216">
        <v>300</v>
      </c>
      <c r="D236" s="217">
        <f t="shared" si="24"/>
        <v>258000</v>
      </c>
      <c r="E236" s="218">
        <v>85</v>
      </c>
      <c r="F236" s="219">
        <f t="shared" si="23"/>
        <v>73100</v>
      </c>
      <c r="G236" s="220">
        <v>326.2</v>
      </c>
      <c r="H236" s="217">
        <f t="shared" si="19"/>
        <v>280532</v>
      </c>
      <c r="I236" s="221">
        <v>93</v>
      </c>
      <c r="J236" s="219">
        <f t="shared" si="18"/>
        <v>79980</v>
      </c>
      <c r="K236" s="222">
        <v>92.7</v>
      </c>
      <c r="L236" s="221">
        <v>92</v>
      </c>
      <c r="M236" s="249">
        <v>91</v>
      </c>
      <c r="N236" s="222">
        <v>7.3</v>
      </c>
      <c r="O236" s="271" t="s">
        <v>28</v>
      </c>
      <c r="P236" s="249">
        <v>1.2</v>
      </c>
      <c r="Q236" s="272">
        <v>165</v>
      </c>
      <c r="R236" s="273" t="s">
        <v>96</v>
      </c>
      <c r="S236" s="271" t="s">
        <v>98</v>
      </c>
      <c r="T236" s="274" t="s">
        <v>90</v>
      </c>
      <c r="U236" s="352">
        <v>0.138</v>
      </c>
    </row>
    <row r="237" spans="1:21" s="269" customFormat="1" ht="12.75" customHeight="1">
      <c r="A237" s="392"/>
      <c r="B237" s="270">
        <v>350</v>
      </c>
      <c r="C237" s="216">
        <v>370</v>
      </c>
      <c r="D237" s="217">
        <f t="shared" si="24"/>
        <v>318200</v>
      </c>
      <c r="E237" s="218">
        <v>110</v>
      </c>
      <c r="F237" s="219">
        <f t="shared" si="23"/>
        <v>94600</v>
      </c>
      <c r="G237" s="220">
        <v>401.6</v>
      </c>
      <c r="H237" s="217">
        <f t="shared" si="19"/>
        <v>345376</v>
      </c>
      <c r="I237" s="221">
        <v>120</v>
      </c>
      <c r="J237" s="219">
        <f t="shared" si="18"/>
        <v>103200</v>
      </c>
      <c r="K237" s="222">
        <v>92.7</v>
      </c>
      <c r="L237" s="221">
        <v>92.1</v>
      </c>
      <c r="M237" s="249">
        <v>91.1</v>
      </c>
      <c r="N237" s="222">
        <v>7.3</v>
      </c>
      <c r="O237" s="271" t="s">
        <v>28</v>
      </c>
      <c r="P237" s="249">
        <v>1.4</v>
      </c>
      <c r="Q237" s="272">
        <v>165</v>
      </c>
      <c r="R237" s="273" t="s">
        <v>96</v>
      </c>
      <c r="S237" s="271" t="s">
        <v>98</v>
      </c>
      <c r="T237" s="274" t="s">
        <v>90</v>
      </c>
      <c r="U237" s="352">
        <v>0.17</v>
      </c>
    </row>
    <row r="238" spans="1:21" s="269" customFormat="1" ht="12.75" customHeight="1">
      <c r="A238" s="392"/>
      <c r="B238" s="270">
        <v>420</v>
      </c>
      <c r="C238" s="216">
        <v>440</v>
      </c>
      <c r="D238" s="217">
        <f t="shared" si="24"/>
        <v>378400</v>
      </c>
      <c r="E238" s="218">
        <v>135</v>
      </c>
      <c r="F238" s="219">
        <f t="shared" si="23"/>
        <v>116100</v>
      </c>
      <c r="G238" s="220">
        <v>476.6</v>
      </c>
      <c r="H238" s="217">
        <f t="shared" si="19"/>
        <v>409876</v>
      </c>
      <c r="I238" s="221">
        <v>147</v>
      </c>
      <c r="J238" s="219">
        <f t="shared" si="18"/>
        <v>126420</v>
      </c>
      <c r="K238" s="222">
        <v>92.7</v>
      </c>
      <c r="L238" s="221">
        <v>92.3</v>
      </c>
      <c r="M238" s="249">
        <v>91.3</v>
      </c>
      <c r="N238" s="222">
        <v>7.3</v>
      </c>
      <c r="O238" s="271" t="s">
        <v>28</v>
      </c>
      <c r="P238" s="249">
        <v>1.3</v>
      </c>
      <c r="Q238" s="272">
        <v>165</v>
      </c>
      <c r="R238" s="273" t="s">
        <v>96</v>
      </c>
      <c r="S238" s="271" t="s">
        <v>98</v>
      </c>
      <c r="T238" s="274" t="s">
        <v>90</v>
      </c>
      <c r="U238" s="352">
        <v>0.201</v>
      </c>
    </row>
    <row r="239" spans="1:21" s="269" customFormat="1" ht="12.75" customHeight="1">
      <c r="A239" s="392"/>
      <c r="B239" s="270">
        <v>500</v>
      </c>
      <c r="C239" s="216">
        <v>520</v>
      </c>
      <c r="D239" s="217">
        <f t="shared" si="24"/>
        <v>447200</v>
      </c>
      <c r="E239" s="218">
        <v>160</v>
      </c>
      <c r="F239" s="219">
        <f t="shared" si="23"/>
        <v>137600</v>
      </c>
      <c r="G239" s="220">
        <v>562.6</v>
      </c>
      <c r="H239" s="217">
        <f t="shared" si="19"/>
        <v>483836</v>
      </c>
      <c r="I239" s="221">
        <v>174</v>
      </c>
      <c r="J239" s="219">
        <f t="shared" si="18"/>
        <v>149640</v>
      </c>
      <c r="K239" s="222">
        <v>92.7</v>
      </c>
      <c r="L239" s="221">
        <v>92.4</v>
      </c>
      <c r="M239" s="249">
        <v>91.4</v>
      </c>
      <c r="N239" s="222">
        <v>7.3</v>
      </c>
      <c r="O239" s="271" t="s">
        <v>28</v>
      </c>
      <c r="P239" s="249">
        <v>1.2</v>
      </c>
      <c r="Q239" s="272">
        <v>165</v>
      </c>
      <c r="R239" s="273" t="s">
        <v>96</v>
      </c>
      <c r="S239" s="271" t="s">
        <v>98</v>
      </c>
      <c r="T239" s="274" t="s">
        <v>90</v>
      </c>
      <c r="U239" s="352">
        <v>0.238</v>
      </c>
    </row>
    <row r="240" spans="1:21" s="269" customFormat="1" ht="12.75" customHeight="1" thickBot="1">
      <c r="A240" s="393"/>
      <c r="B240" s="291">
        <v>600</v>
      </c>
      <c r="C240" s="227">
        <v>630</v>
      </c>
      <c r="D240" s="228">
        <f t="shared" si="24"/>
        <v>541800</v>
      </c>
      <c r="E240" s="229">
        <v>190</v>
      </c>
      <c r="F240" s="230">
        <f t="shared" si="23"/>
        <v>163400</v>
      </c>
      <c r="G240" s="231">
        <v>680.4</v>
      </c>
      <c r="H240" s="228">
        <f t="shared" si="19"/>
        <v>585144</v>
      </c>
      <c r="I240" s="232">
        <v>206</v>
      </c>
      <c r="J240" s="230">
        <f t="shared" si="18"/>
        <v>177160</v>
      </c>
      <c r="K240" s="233">
        <v>92.7</v>
      </c>
      <c r="L240" s="232">
        <v>92.6</v>
      </c>
      <c r="M240" s="248">
        <v>91.6</v>
      </c>
      <c r="N240" s="233">
        <v>7.3</v>
      </c>
      <c r="O240" s="287" t="s">
        <v>28</v>
      </c>
      <c r="P240" s="248">
        <v>1.3</v>
      </c>
      <c r="Q240" s="288">
        <v>165</v>
      </c>
      <c r="R240" s="289" t="s">
        <v>96</v>
      </c>
      <c r="S240" s="287" t="s">
        <v>98</v>
      </c>
      <c r="T240" s="290" t="s">
        <v>90</v>
      </c>
      <c r="U240" s="350">
        <v>0.2887</v>
      </c>
    </row>
    <row r="241" spans="1:21" s="269" customFormat="1" ht="12.75" customHeight="1">
      <c r="A241" s="416" t="s">
        <v>136</v>
      </c>
      <c r="B241" s="264">
        <v>120</v>
      </c>
      <c r="C241" s="205">
        <v>128</v>
      </c>
      <c r="D241" s="206">
        <f t="shared" si="22"/>
        <v>110080</v>
      </c>
      <c r="E241" s="207">
        <v>52</v>
      </c>
      <c r="F241" s="208">
        <f t="shared" si="23"/>
        <v>44720</v>
      </c>
      <c r="G241" s="209">
        <v>140.3</v>
      </c>
      <c r="H241" s="206">
        <f t="shared" si="19"/>
        <v>120658.00000000001</v>
      </c>
      <c r="I241" s="210">
        <v>56.5</v>
      </c>
      <c r="J241" s="208">
        <f t="shared" si="18"/>
        <v>48590</v>
      </c>
      <c r="K241" s="211">
        <v>92.7</v>
      </c>
      <c r="L241" s="210">
        <v>91.2</v>
      </c>
      <c r="M241" s="247">
        <v>91.6</v>
      </c>
      <c r="N241" s="211">
        <v>7.3</v>
      </c>
      <c r="O241" s="265" t="s">
        <v>28</v>
      </c>
      <c r="P241" s="247">
        <v>1.5</v>
      </c>
      <c r="Q241" s="266">
        <v>165</v>
      </c>
      <c r="R241" s="267" t="s">
        <v>90</v>
      </c>
      <c r="S241" s="265" t="s">
        <v>90</v>
      </c>
      <c r="T241" s="268" t="s">
        <v>115</v>
      </c>
      <c r="U241" s="349">
        <v>0.057</v>
      </c>
    </row>
    <row r="242" spans="1:21" s="269" customFormat="1" ht="12.75" customHeight="1">
      <c r="A242" s="417"/>
      <c r="B242" s="270">
        <v>140</v>
      </c>
      <c r="C242" s="216">
        <v>148</v>
      </c>
      <c r="D242" s="217">
        <f t="shared" si="22"/>
        <v>127280</v>
      </c>
      <c r="E242" s="218">
        <v>57</v>
      </c>
      <c r="F242" s="219">
        <f t="shared" si="23"/>
        <v>49020</v>
      </c>
      <c r="G242" s="220">
        <v>162</v>
      </c>
      <c r="H242" s="217">
        <f t="shared" si="19"/>
        <v>139320</v>
      </c>
      <c r="I242" s="221">
        <v>61.9</v>
      </c>
      <c r="J242" s="219">
        <f t="shared" si="18"/>
        <v>53234</v>
      </c>
      <c r="K242" s="222">
        <v>92.7</v>
      </c>
      <c r="L242" s="221">
        <v>91.4</v>
      </c>
      <c r="M242" s="249">
        <v>91.8</v>
      </c>
      <c r="N242" s="222">
        <v>7.3</v>
      </c>
      <c r="O242" s="271" t="s">
        <v>28</v>
      </c>
      <c r="P242" s="249">
        <v>1.3</v>
      </c>
      <c r="Q242" s="272">
        <v>165</v>
      </c>
      <c r="R242" s="273" t="s">
        <v>90</v>
      </c>
      <c r="S242" s="271" t="s">
        <v>90</v>
      </c>
      <c r="T242" s="274" t="s">
        <v>115</v>
      </c>
      <c r="U242" s="352">
        <v>0.066</v>
      </c>
    </row>
    <row r="243" spans="1:21" s="269" customFormat="1" ht="12.75" customHeight="1">
      <c r="A243" s="417"/>
      <c r="B243" s="270">
        <v>170</v>
      </c>
      <c r="C243" s="216">
        <v>180</v>
      </c>
      <c r="D243" s="217">
        <f t="shared" si="22"/>
        <v>154800</v>
      </c>
      <c r="E243" s="218">
        <v>65</v>
      </c>
      <c r="F243" s="219">
        <f t="shared" si="23"/>
        <v>55900</v>
      </c>
      <c r="G243" s="220">
        <v>196.7</v>
      </c>
      <c r="H243" s="217">
        <f t="shared" si="19"/>
        <v>169162</v>
      </c>
      <c r="I243" s="221">
        <v>70.1</v>
      </c>
      <c r="J243" s="219">
        <f t="shared" si="18"/>
        <v>60285.99999999999</v>
      </c>
      <c r="K243" s="222">
        <v>92.7</v>
      </c>
      <c r="L243" s="221">
        <v>91.5</v>
      </c>
      <c r="M243" s="249">
        <v>91.6</v>
      </c>
      <c r="N243" s="222">
        <v>7.3</v>
      </c>
      <c r="O243" s="271" t="s">
        <v>28</v>
      </c>
      <c r="P243" s="249">
        <v>1.2</v>
      </c>
      <c r="Q243" s="272">
        <v>165</v>
      </c>
      <c r="R243" s="273" t="s">
        <v>90</v>
      </c>
      <c r="S243" s="271" t="s">
        <v>90</v>
      </c>
      <c r="T243" s="274" t="s">
        <v>115</v>
      </c>
      <c r="U243" s="352">
        <v>0.08</v>
      </c>
    </row>
    <row r="244" spans="1:21" s="269" customFormat="1" ht="12.75" customHeight="1">
      <c r="A244" s="417"/>
      <c r="B244" s="270">
        <v>200</v>
      </c>
      <c r="C244" s="216">
        <v>208</v>
      </c>
      <c r="D244" s="217">
        <f t="shared" si="22"/>
        <v>178880</v>
      </c>
      <c r="E244" s="218">
        <v>84</v>
      </c>
      <c r="F244" s="219">
        <f t="shared" si="23"/>
        <v>72240</v>
      </c>
      <c r="G244" s="220">
        <v>227</v>
      </c>
      <c r="H244" s="217">
        <f t="shared" si="19"/>
        <v>195220</v>
      </c>
      <c r="I244" s="221">
        <v>90.8</v>
      </c>
      <c r="J244" s="219">
        <f t="shared" si="18"/>
        <v>78088</v>
      </c>
      <c r="K244" s="222">
        <v>92.7</v>
      </c>
      <c r="L244" s="221">
        <v>91.6</v>
      </c>
      <c r="M244" s="249">
        <v>91.6</v>
      </c>
      <c r="N244" s="222">
        <v>7.3</v>
      </c>
      <c r="O244" s="271" t="s">
        <v>28</v>
      </c>
      <c r="P244" s="249">
        <v>1.1</v>
      </c>
      <c r="Q244" s="272">
        <v>165</v>
      </c>
      <c r="R244" s="273" t="s">
        <v>90</v>
      </c>
      <c r="S244" s="271" t="s">
        <v>90</v>
      </c>
      <c r="T244" s="274" t="s">
        <v>115</v>
      </c>
      <c r="U244" s="352">
        <v>0.092</v>
      </c>
    </row>
    <row r="245" spans="1:21" s="269" customFormat="1" ht="12.75" customHeight="1">
      <c r="A245" s="417"/>
      <c r="B245" s="270">
        <v>240</v>
      </c>
      <c r="C245" s="216">
        <v>250</v>
      </c>
      <c r="D245" s="217">
        <f t="shared" si="22"/>
        <v>215000</v>
      </c>
      <c r="E245" s="218">
        <v>87</v>
      </c>
      <c r="F245" s="219">
        <f t="shared" si="23"/>
        <v>74820</v>
      </c>
      <c r="G245" s="220">
        <v>272.2</v>
      </c>
      <c r="H245" s="217">
        <f t="shared" si="19"/>
        <v>234092</v>
      </c>
      <c r="I245" s="221">
        <v>94</v>
      </c>
      <c r="J245" s="219">
        <f t="shared" si="18"/>
        <v>80840</v>
      </c>
      <c r="K245" s="222">
        <v>92.7</v>
      </c>
      <c r="L245" s="221">
        <v>91.9</v>
      </c>
      <c r="M245" s="249">
        <v>91.7</v>
      </c>
      <c r="N245" s="222">
        <v>7.3</v>
      </c>
      <c r="O245" s="271" t="s">
        <v>28</v>
      </c>
      <c r="P245" s="249">
        <v>0.8</v>
      </c>
      <c r="Q245" s="272">
        <v>165</v>
      </c>
      <c r="R245" s="273" t="s">
        <v>90</v>
      </c>
      <c r="S245" s="271" t="s">
        <v>90</v>
      </c>
      <c r="T245" s="274" t="s">
        <v>115</v>
      </c>
      <c r="U245" s="352">
        <v>0.11</v>
      </c>
    </row>
    <row r="246" spans="1:21" s="269" customFormat="1" ht="12.75" customHeight="1">
      <c r="A246" s="417"/>
      <c r="B246" s="270">
        <v>280</v>
      </c>
      <c r="C246" s="216">
        <v>300</v>
      </c>
      <c r="D246" s="217">
        <f t="shared" si="22"/>
        <v>258000</v>
      </c>
      <c r="E246" s="218">
        <v>96</v>
      </c>
      <c r="F246" s="219">
        <f t="shared" si="23"/>
        <v>82560</v>
      </c>
      <c r="G246" s="220">
        <v>326.2</v>
      </c>
      <c r="H246" s="217">
        <f t="shared" si="19"/>
        <v>280532</v>
      </c>
      <c r="I246" s="221">
        <v>103.8</v>
      </c>
      <c r="J246" s="219">
        <f t="shared" si="18"/>
        <v>89268</v>
      </c>
      <c r="K246" s="222">
        <v>92.7</v>
      </c>
      <c r="L246" s="221">
        <v>92</v>
      </c>
      <c r="M246" s="249">
        <v>92.6</v>
      </c>
      <c r="N246" s="222">
        <v>7.3</v>
      </c>
      <c r="O246" s="271" t="s">
        <v>28</v>
      </c>
      <c r="P246" s="249">
        <v>0.7</v>
      </c>
      <c r="Q246" s="272">
        <v>165</v>
      </c>
      <c r="R246" s="273" t="s">
        <v>90</v>
      </c>
      <c r="S246" s="271" t="s">
        <v>90</v>
      </c>
      <c r="T246" s="274" t="s">
        <v>115</v>
      </c>
      <c r="U246" s="352">
        <v>0.132</v>
      </c>
    </row>
    <row r="247" spans="1:21" s="269" customFormat="1" ht="12.75" customHeight="1">
      <c r="A247" s="417"/>
      <c r="B247" s="270">
        <v>350</v>
      </c>
      <c r="C247" s="216">
        <v>370</v>
      </c>
      <c r="D247" s="217">
        <f t="shared" si="22"/>
        <v>318200</v>
      </c>
      <c r="E247" s="218">
        <v>108</v>
      </c>
      <c r="F247" s="219">
        <f t="shared" si="23"/>
        <v>92880</v>
      </c>
      <c r="G247" s="220">
        <v>401.6</v>
      </c>
      <c r="H247" s="217">
        <f t="shared" si="19"/>
        <v>345376</v>
      </c>
      <c r="I247" s="221">
        <v>116.5</v>
      </c>
      <c r="J247" s="219">
        <f t="shared" si="18"/>
        <v>100190</v>
      </c>
      <c r="K247" s="222">
        <v>92.7</v>
      </c>
      <c r="L247" s="221">
        <v>92.1</v>
      </c>
      <c r="M247" s="249">
        <v>92.5</v>
      </c>
      <c r="N247" s="222">
        <v>7.3</v>
      </c>
      <c r="O247" s="271" t="s">
        <v>28</v>
      </c>
      <c r="P247" s="249">
        <v>0.6</v>
      </c>
      <c r="Q247" s="272">
        <v>165</v>
      </c>
      <c r="R247" s="273" t="s">
        <v>90</v>
      </c>
      <c r="S247" s="271" t="s">
        <v>90</v>
      </c>
      <c r="T247" s="274" t="s">
        <v>115</v>
      </c>
      <c r="U247" s="352">
        <v>0.163</v>
      </c>
    </row>
    <row r="248" spans="1:21" s="269" customFormat="1" ht="12.75" customHeight="1">
      <c r="A248" s="417"/>
      <c r="B248" s="270">
        <v>420</v>
      </c>
      <c r="C248" s="216">
        <v>440</v>
      </c>
      <c r="D248" s="217">
        <f t="shared" si="22"/>
        <v>378400</v>
      </c>
      <c r="E248" s="218">
        <v>142</v>
      </c>
      <c r="F248" s="219">
        <f t="shared" si="23"/>
        <v>122120</v>
      </c>
      <c r="G248" s="220">
        <v>476.6</v>
      </c>
      <c r="H248" s="217">
        <f t="shared" si="19"/>
        <v>409876</v>
      </c>
      <c r="I248" s="221">
        <v>152.7</v>
      </c>
      <c r="J248" s="219">
        <f t="shared" si="18"/>
        <v>131322</v>
      </c>
      <c r="K248" s="222">
        <v>92.7</v>
      </c>
      <c r="L248" s="221">
        <v>92.3</v>
      </c>
      <c r="M248" s="249">
        <v>92.8</v>
      </c>
      <c r="N248" s="222">
        <v>7.3</v>
      </c>
      <c r="O248" s="271" t="s">
        <v>28</v>
      </c>
      <c r="P248" s="249">
        <v>0.4</v>
      </c>
      <c r="Q248" s="272">
        <v>165</v>
      </c>
      <c r="R248" s="273" t="s">
        <v>90</v>
      </c>
      <c r="S248" s="271" t="s">
        <v>90</v>
      </c>
      <c r="T248" s="274" t="s">
        <v>115</v>
      </c>
      <c r="U248" s="352">
        <v>0.193</v>
      </c>
    </row>
    <row r="249" spans="1:21" s="269" customFormat="1" ht="12.75" customHeight="1">
      <c r="A249" s="417"/>
      <c r="B249" s="270">
        <v>500</v>
      </c>
      <c r="C249" s="216">
        <v>520</v>
      </c>
      <c r="D249" s="217">
        <f t="shared" si="22"/>
        <v>447200</v>
      </c>
      <c r="E249" s="218">
        <v>175</v>
      </c>
      <c r="F249" s="219">
        <f t="shared" si="23"/>
        <v>150500</v>
      </c>
      <c r="G249" s="220">
        <v>562.6</v>
      </c>
      <c r="H249" s="217">
        <f t="shared" si="19"/>
        <v>483836</v>
      </c>
      <c r="I249" s="221">
        <v>188.3</v>
      </c>
      <c r="J249" s="219">
        <f t="shared" si="18"/>
        <v>161938</v>
      </c>
      <c r="K249" s="222">
        <v>92.7</v>
      </c>
      <c r="L249" s="221">
        <v>92.4</v>
      </c>
      <c r="M249" s="249">
        <v>92.9</v>
      </c>
      <c r="N249" s="222">
        <v>7.3</v>
      </c>
      <c r="O249" s="271" t="s">
        <v>28</v>
      </c>
      <c r="P249" s="249">
        <v>0.3</v>
      </c>
      <c r="Q249" s="272">
        <v>165</v>
      </c>
      <c r="R249" s="273" t="s">
        <v>90</v>
      </c>
      <c r="S249" s="271" t="s">
        <v>90</v>
      </c>
      <c r="T249" s="274" t="s">
        <v>115</v>
      </c>
      <c r="U249" s="352">
        <v>0.228</v>
      </c>
    </row>
    <row r="250" spans="1:21" s="269" customFormat="1" ht="12.75" customHeight="1" thickBot="1">
      <c r="A250" s="418"/>
      <c r="B250" s="291">
        <v>600</v>
      </c>
      <c r="C250" s="227">
        <v>630</v>
      </c>
      <c r="D250" s="228">
        <f t="shared" si="22"/>
        <v>541800</v>
      </c>
      <c r="E250" s="229">
        <v>200</v>
      </c>
      <c r="F250" s="230">
        <f t="shared" si="23"/>
        <v>172000</v>
      </c>
      <c r="G250" s="231">
        <v>680.4</v>
      </c>
      <c r="H250" s="228">
        <f t="shared" si="19"/>
        <v>585144</v>
      </c>
      <c r="I250" s="232">
        <v>214.9</v>
      </c>
      <c r="J250" s="230">
        <f t="shared" si="18"/>
        <v>184814</v>
      </c>
      <c r="K250" s="233">
        <v>92.7</v>
      </c>
      <c r="L250" s="232">
        <v>92.6</v>
      </c>
      <c r="M250" s="248">
        <v>92.9</v>
      </c>
      <c r="N250" s="233">
        <v>7.3</v>
      </c>
      <c r="O250" s="287" t="s">
        <v>28</v>
      </c>
      <c r="P250" s="248">
        <v>0.1</v>
      </c>
      <c r="Q250" s="288">
        <v>165</v>
      </c>
      <c r="R250" s="289" t="s">
        <v>90</v>
      </c>
      <c r="S250" s="287" t="s">
        <v>90</v>
      </c>
      <c r="T250" s="290" t="s">
        <v>115</v>
      </c>
      <c r="U250" s="350">
        <v>0.275</v>
      </c>
    </row>
    <row r="251" spans="1:21" s="269" customFormat="1" ht="12.75" customHeight="1">
      <c r="A251" s="391" t="s">
        <v>137</v>
      </c>
      <c r="B251" s="264">
        <v>120</v>
      </c>
      <c r="C251" s="205">
        <v>128</v>
      </c>
      <c r="D251" s="206">
        <f t="shared" si="22"/>
        <v>110080</v>
      </c>
      <c r="E251" s="207">
        <v>52</v>
      </c>
      <c r="F251" s="208">
        <f t="shared" si="23"/>
        <v>44720</v>
      </c>
      <c r="G251" s="209">
        <v>140.3</v>
      </c>
      <c r="H251" s="206">
        <f t="shared" si="19"/>
        <v>120658.00000000001</v>
      </c>
      <c r="I251" s="210">
        <v>56.5</v>
      </c>
      <c r="J251" s="208">
        <f t="shared" si="18"/>
        <v>48590</v>
      </c>
      <c r="K251" s="211">
        <v>92.7</v>
      </c>
      <c r="L251" s="210">
        <v>91.2</v>
      </c>
      <c r="M251" s="247">
        <v>90.2</v>
      </c>
      <c r="N251" s="211">
        <v>7.3</v>
      </c>
      <c r="O251" s="265" t="s">
        <v>28</v>
      </c>
      <c r="P251" s="247">
        <v>1.5</v>
      </c>
      <c r="Q251" s="266">
        <v>165</v>
      </c>
      <c r="R251" s="267" t="s">
        <v>90</v>
      </c>
      <c r="S251" s="265" t="s">
        <v>90</v>
      </c>
      <c r="T251" s="268" t="s">
        <v>115</v>
      </c>
      <c r="U251" s="349">
        <v>0.057</v>
      </c>
    </row>
    <row r="252" spans="1:21" s="269" customFormat="1" ht="12.75" customHeight="1">
      <c r="A252" s="392"/>
      <c r="B252" s="270">
        <v>140</v>
      </c>
      <c r="C252" s="216">
        <v>148</v>
      </c>
      <c r="D252" s="217">
        <f t="shared" si="22"/>
        <v>127280</v>
      </c>
      <c r="E252" s="218">
        <v>57</v>
      </c>
      <c r="F252" s="219">
        <f t="shared" si="23"/>
        <v>49020</v>
      </c>
      <c r="G252" s="220">
        <v>162</v>
      </c>
      <c r="H252" s="217">
        <f t="shared" si="19"/>
        <v>139320</v>
      </c>
      <c r="I252" s="221">
        <v>61.9</v>
      </c>
      <c r="J252" s="219">
        <f t="shared" si="18"/>
        <v>53234</v>
      </c>
      <c r="K252" s="222">
        <v>92.7</v>
      </c>
      <c r="L252" s="221">
        <v>91.4</v>
      </c>
      <c r="M252" s="249">
        <v>90.4</v>
      </c>
      <c r="N252" s="222">
        <v>7.3</v>
      </c>
      <c r="O252" s="271" t="s">
        <v>28</v>
      </c>
      <c r="P252" s="249">
        <v>1.3</v>
      </c>
      <c r="Q252" s="272">
        <v>165</v>
      </c>
      <c r="R252" s="273" t="s">
        <v>90</v>
      </c>
      <c r="S252" s="271" t="s">
        <v>90</v>
      </c>
      <c r="T252" s="274" t="s">
        <v>115</v>
      </c>
      <c r="U252" s="352">
        <v>0.066</v>
      </c>
    </row>
    <row r="253" spans="1:21" s="269" customFormat="1" ht="12.75" customHeight="1">
      <c r="A253" s="392"/>
      <c r="B253" s="270">
        <v>170</v>
      </c>
      <c r="C253" s="216">
        <v>180</v>
      </c>
      <c r="D253" s="217">
        <f t="shared" si="22"/>
        <v>154800</v>
      </c>
      <c r="E253" s="218">
        <v>65</v>
      </c>
      <c r="F253" s="219">
        <f t="shared" si="23"/>
        <v>55900</v>
      </c>
      <c r="G253" s="220">
        <v>196.7</v>
      </c>
      <c r="H253" s="217">
        <f t="shared" si="19"/>
        <v>169162</v>
      </c>
      <c r="I253" s="221">
        <v>70.1</v>
      </c>
      <c r="J253" s="219">
        <f t="shared" si="18"/>
        <v>60285.99999999999</v>
      </c>
      <c r="K253" s="222">
        <v>92.7</v>
      </c>
      <c r="L253" s="221">
        <v>91.5</v>
      </c>
      <c r="M253" s="249">
        <v>90.5</v>
      </c>
      <c r="N253" s="222">
        <v>7.3</v>
      </c>
      <c r="O253" s="271" t="s">
        <v>28</v>
      </c>
      <c r="P253" s="249">
        <v>1.2</v>
      </c>
      <c r="Q253" s="272">
        <v>165</v>
      </c>
      <c r="R253" s="273" t="s">
        <v>90</v>
      </c>
      <c r="S253" s="271" t="s">
        <v>90</v>
      </c>
      <c r="T253" s="274" t="s">
        <v>115</v>
      </c>
      <c r="U253" s="352">
        <v>0.08</v>
      </c>
    </row>
    <row r="254" spans="1:21" s="269" customFormat="1" ht="12.75" customHeight="1">
      <c r="A254" s="392"/>
      <c r="B254" s="270">
        <v>200</v>
      </c>
      <c r="C254" s="216">
        <v>208</v>
      </c>
      <c r="D254" s="217">
        <f t="shared" si="22"/>
        <v>178880</v>
      </c>
      <c r="E254" s="218">
        <v>84</v>
      </c>
      <c r="F254" s="219">
        <f t="shared" si="23"/>
        <v>72240</v>
      </c>
      <c r="G254" s="220">
        <v>227</v>
      </c>
      <c r="H254" s="217">
        <f t="shared" si="19"/>
        <v>195220</v>
      </c>
      <c r="I254" s="221">
        <v>90.8</v>
      </c>
      <c r="J254" s="219">
        <f t="shared" si="18"/>
        <v>78088</v>
      </c>
      <c r="K254" s="222">
        <v>92.7</v>
      </c>
      <c r="L254" s="221">
        <v>91.6</v>
      </c>
      <c r="M254" s="249">
        <v>90.6</v>
      </c>
      <c r="N254" s="222">
        <v>7.3</v>
      </c>
      <c r="O254" s="271" t="s">
        <v>28</v>
      </c>
      <c r="P254" s="249">
        <v>1.1</v>
      </c>
      <c r="Q254" s="272">
        <v>165</v>
      </c>
      <c r="R254" s="273" t="s">
        <v>90</v>
      </c>
      <c r="S254" s="271" t="s">
        <v>90</v>
      </c>
      <c r="T254" s="274" t="s">
        <v>115</v>
      </c>
      <c r="U254" s="352">
        <v>0.092</v>
      </c>
    </row>
    <row r="255" spans="1:21" s="269" customFormat="1" ht="12.75" customHeight="1">
      <c r="A255" s="392"/>
      <c r="B255" s="270">
        <v>240</v>
      </c>
      <c r="C255" s="216">
        <v>250</v>
      </c>
      <c r="D255" s="217">
        <f t="shared" si="22"/>
        <v>215000</v>
      </c>
      <c r="E255" s="218">
        <v>87</v>
      </c>
      <c r="F255" s="219">
        <f t="shared" si="23"/>
        <v>74820</v>
      </c>
      <c r="G255" s="220">
        <v>272.2</v>
      </c>
      <c r="H255" s="217">
        <f t="shared" si="19"/>
        <v>234092</v>
      </c>
      <c r="I255" s="221">
        <v>94</v>
      </c>
      <c r="J255" s="219">
        <f t="shared" si="18"/>
        <v>80840</v>
      </c>
      <c r="K255" s="222">
        <v>92.7</v>
      </c>
      <c r="L255" s="221">
        <v>91.9</v>
      </c>
      <c r="M255" s="249">
        <v>90.9</v>
      </c>
      <c r="N255" s="222">
        <v>7.3</v>
      </c>
      <c r="O255" s="271" t="s">
        <v>28</v>
      </c>
      <c r="P255" s="249">
        <v>0.8</v>
      </c>
      <c r="Q255" s="272">
        <v>165</v>
      </c>
      <c r="R255" s="273" t="s">
        <v>90</v>
      </c>
      <c r="S255" s="271" t="s">
        <v>90</v>
      </c>
      <c r="T255" s="274" t="s">
        <v>115</v>
      </c>
      <c r="U255" s="352">
        <v>0.11</v>
      </c>
    </row>
    <row r="256" spans="1:21" s="269" customFormat="1" ht="12.75" customHeight="1">
      <c r="A256" s="392"/>
      <c r="B256" s="270">
        <v>280</v>
      </c>
      <c r="C256" s="216">
        <v>300</v>
      </c>
      <c r="D256" s="217">
        <f t="shared" si="22"/>
        <v>258000</v>
      </c>
      <c r="E256" s="218">
        <v>96</v>
      </c>
      <c r="F256" s="219">
        <f t="shared" si="23"/>
        <v>82560</v>
      </c>
      <c r="G256" s="220">
        <v>326.2</v>
      </c>
      <c r="H256" s="217">
        <f t="shared" si="19"/>
        <v>280532</v>
      </c>
      <c r="I256" s="221">
        <v>103.8</v>
      </c>
      <c r="J256" s="219">
        <f t="shared" si="18"/>
        <v>89268</v>
      </c>
      <c r="K256" s="222">
        <v>92.7</v>
      </c>
      <c r="L256" s="221">
        <v>92</v>
      </c>
      <c r="M256" s="249">
        <v>91</v>
      </c>
      <c r="N256" s="222">
        <v>7.3</v>
      </c>
      <c r="O256" s="271" t="s">
        <v>28</v>
      </c>
      <c r="P256" s="249">
        <v>0.7</v>
      </c>
      <c r="Q256" s="272">
        <v>165</v>
      </c>
      <c r="R256" s="273" t="s">
        <v>90</v>
      </c>
      <c r="S256" s="271" t="s">
        <v>90</v>
      </c>
      <c r="T256" s="274" t="s">
        <v>115</v>
      </c>
      <c r="U256" s="352">
        <v>0.132</v>
      </c>
    </row>
    <row r="257" spans="1:21" s="269" customFormat="1" ht="12.75" customHeight="1">
      <c r="A257" s="392"/>
      <c r="B257" s="270">
        <v>350</v>
      </c>
      <c r="C257" s="216">
        <v>370</v>
      </c>
      <c r="D257" s="217">
        <f t="shared" si="22"/>
        <v>318200</v>
      </c>
      <c r="E257" s="218">
        <v>108</v>
      </c>
      <c r="F257" s="219">
        <f t="shared" si="23"/>
        <v>92880</v>
      </c>
      <c r="G257" s="220">
        <v>401.6</v>
      </c>
      <c r="H257" s="217">
        <f t="shared" si="19"/>
        <v>345376</v>
      </c>
      <c r="I257" s="221">
        <v>116.5</v>
      </c>
      <c r="J257" s="219">
        <f t="shared" si="18"/>
        <v>100190</v>
      </c>
      <c r="K257" s="222">
        <v>92.7</v>
      </c>
      <c r="L257" s="221">
        <v>92.1</v>
      </c>
      <c r="M257" s="249">
        <v>91.1</v>
      </c>
      <c r="N257" s="222">
        <v>7.3</v>
      </c>
      <c r="O257" s="271" t="s">
        <v>28</v>
      </c>
      <c r="P257" s="249">
        <v>0.6</v>
      </c>
      <c r="Q257" s="272">
        <v>165</v>
      </c>
      <c r="R257" s="273" t="s">
        <v>90</v>
      </c>
      <c r="S257" s="271" t="s">
        <v>90</v>
      </c>
      <c r="T257" s="274" t="s">
        <v>115</v>
      </c>
      <c r="U257" s="352">
        <v>0.163</v>
      </c>
    </row>
    <row r="258" spans="1:21" s="269" customFormat="1" ht="12.75" customHeight="1">
      <c r="A258" s="392"/>
      <c r="B258" s="270">
        <v>420</v>
      </c>
      <c r="C258" s="216">
        <v>440</v>
      </c>
      <c r="D258" s="217">
        <f t="shared" si="22"/>
        <v>378400</v>
      </c>
      <c r="E258" s="218">
        <v>142</v>
      </c>
      <c r="F258" s="219">
        <f t="shared" si="23"/>
        <v>122120</v>
      </c>
      <c r="G258" s="220">
        <v>476.6</v>
      </c>
      <c r="H258" s="217">
        <f t="shared" si="19"/>
        <v>409876</v>
      </c>
      <c r="I258" s="221">
        <v>152.7</v>
      </c>
      <c r="J258" s="219">
        <f t="shared" si="18"/>
        <v>131322</v>
      </c>
      <c r="K258" s="222">
        <v>92.7</v>
      </c>
      <c r="L258" s="221">
        <v>92.3</v>
      </c>
      <c r="M258" s="249">
        <v>91.3</v>
      </c>
      <c r="N258" s="222">
        <v>7.3</v>
      </c>
      <c r="O258" s="271" t="s">
        <v>28</v>
      </c>
      <c r="P258" s="249">
        <v>0.4</v>
      </c>
      <c r="Q258" s="272">
        <v>165</v>
      </c>
      <c r="R258" s="273" t="s">
        <v>90</v>
      </c>
      <c r="S258" s="271" t="s">
        <v>90</v>
      </c>
      <c r="T258" s="274" t="s">
        <v>115</v>
      </c>
      <c r="U258" s="352">
        <v>0.193</v>
      </c>
    </row>
    <row r="259" spans="1:21" s="269" customFormat="1" ht="12.75" customHeight="1">
      <c r="A259" s="392"/>
      <c r="B259" s="270">
        <v>500</v>
      </c>
      <c r="C259" s="216">
        <v>520</v>
      </c>
      <c r="D259" s="217">
        <f t="shared" si="22"/>
        <v>447200</v>
      </c>
      <c r="E259" s="218">
        <v>175</v>
      </c>
      <c r="F259" s="219">
        <f t="shared" si="23"/>
        <v>150500</v>
      </c>
      <c r="G259" s="220">
        <v>562.6</v>
      </c>
      <c r="H259" s="217">
        <f t="shared" si="19"/>
        <v>483836</v>
      </c>
      <c r="I259" s="221">
        <v>188.3</v>
      </c>
      <c r="J259" s="219">
        <f t="shared" si="18"/>
        <v>161938</v>
      </c>
      <c r="K259" s="222">
        <v>92.7</v>
      </c>
      <c r="L259" s="221">
        <v>92.4</v>
      </c>
      <c r="M259" s="249">
        <v>91.4</v>
      </c>
      <c r="N259" s="222">
        <v>7.3</v>
      </c>
      <c r="O259" s="271" t="s">
        <v>28</v>
      </c>
      <c r="P259" s="249">
        <v>0.3</v>
      </c>
      <c r="Q259" s="272">
        <v>165</v>
      </c>
      <c r="R259" s="273" t="s">
        <v>90</v>
      </c>
      <c r="S259" s="271" t="s">
        <v>90</v>
      </c>
      <c r="T259" s="274" t="s">
        <v>115</v>
      </c>
      <c r="U259" s="352">
        <v>0.228</v>
      </c>
    </row>
    <row r="260" spans="1:21" s="269" customFormat="1" ht="12.75" customHeight="1" thickBot="1">
      <c r="A260" s="393"/>
      <c r="B260" s="291">
        <v>600</v>
      </c>
      <c r="C260" s="227">
        <v>630</v>
      </c>
      <c r="D260" s="228">
        <f t="shared" si="22"/>
        <v>541800</v>
      </c>
      <c r="E260" s="229">
        <v>200</v>
      </c>
      <c r="F260" s="230">
        <f t="shared" si="23"/>
        <v>172000</v>
      </c>
      <c r="G260" s="231">
        <v>680.4</v>
      </c>
      <c r="H260" s="228">
        <f t="shared" si="19"/>
        <v>585144</v>
      </c>
      <c r="I260" s="232">
        <v>214.9</v>
      </c>
      <c r="J260" s="230">
        <f t="shared" si="18"/>
        <v>184814</v>
      </c>
      <c r="K260" s="233">
        <v>92.7</v>
      </c>
      <c r="L260" s="232">
        <v>92.6</v>
      </c>
      <c r="M260" s="248">
        <v>91.6</v>
      </c>
      <c r="N260" s="233">
        <v>7.3</v>
      </c>
      <c r="O260" s="287" t="s">
        <v>28</v>
      </c>
      <c r="P260" s="248">
        <v>0.1</v>
      </c>
      <c r="Q260" s="288">
        <v>165</v>
      </c>
      <c r="R260" s="289" t="s">
        <v>90</v>
      </c>
      <c r="S260" s="287" t="s">
        <v>90</v>
      </c>
      <c r="T260" s="290" t="s">
        <v>115</v>
      </c>
      <c r="U260" s="350">
        <v>0.275</v>
      </c>
    </row>
    <row r="261" spans="1:21" s="269" customFormat="1" ht="12.75" customHeight="1">
      <c r="A261" s="394" t="s">
        <v>138</v>
      </c>
      <c r="B261" s="264">
        <v>700</v>
      </c>
      <c r="C261" s="205">
        <v>735.9</v>
      </c>
      <c r="D261" s="206">
        <f t="shared" si="22"/>
        <v>632874</v>
      </c>
      <c r="E261" s="207">
        <v>205</v>
      </c>
      <c r="F261" s="297">
        <f t="shared" si="23"/>
        <v>176300</v>
      </c>
      <c r="G261" s="209">
        <v>798.2</v>
      </c>
      <c r="H261" s="206">
        <f t="shared" si="19"/>
        <v>686452</v>
      </c>
      <c r="I261" s="210">
        <v>223</v>
      </c>
      <c r="J261" s="208">
        <f t="shared" si="18"/>
        <v>191780</v>
      </c>
      <c r="K261" s="211">
        <v>92.7</v>
      </c>
      <c r="L261" s="210">
        <v>92.2</v>
      </c>
      <c r="M261" s="247">
        <v>93</v>
      </c>
      <c r="N261" s="211">
        <v>7</v>
      </c>
      <c r="O261" s="265" t="s">
        <v>28</v>
      </c>
      <c r="P261" s="247">
        <v>0.5</v>
      </c>
      <c r="Q261" s="266">
        <v>165</v>
      </c>
      <c r="R261" s="267" t="s">
        <v>96</v>
      </c>
      <c r="S261" s="265" t="s">
        <v>98</v>
      </c>
      <c r="T261" s="268" t="s">
        <v>90</v>
      </c>
      <c r="U261" s="349">
        <v>0.337</v>
      </c>
    </row>
    <row r="262" spans="1:21" s="269" customFormat="1" ht="12.75" customHeight="1">
      <c r="A262" s="395"/>
      <c r="B262" s="270">
        <v>800</v>
      </c>
      <c r="C262" s="216">
        <v>842</v>
      </c>
      <c r="D262" s="217">
        <f t="shared" si="22"/>
        <v>724120</v>
      </c>
      <c r="E262" s="218">
        <v>220</v>
      </c>
      <c r="F262" s="298">
        <f t="shared" si="23"/>
        <v>189200</v>
      </c>
      <c r="G262" s="220">
        <v>913</v>
      </c>
      <c r="H262" s="217">
        <f t="shared" si="19"/>
        <v>785180</v>
      </c>
      <c r="I262" s="221">
        <v>239</v>
      </c>
      <c r="J262" s="219">
        <f t="shared" si="18"/>
        <v>205540</v>
      </c>
      <c r="K262" s="222">
        <v>93</v>
      </c>
      <c r="L262" s="221">
        <v>92.2</v>
      </c>
      <c r="M262" s="249">
        <v>92.4</v>
      </c>
      <c r="N262" s="222">
        <v>7</v>
      </c>
      <c r="O262" s="271" t="s">
        <v>28</v>
      </c>
      <c r="P262" s="249">
        <v>0.8</v>
      </c>
      <c r="Q262" s="272">
        <v>165</v>
      </c>
      <c r="R262" s="273" t="s">
        <v>96</v>
      </c>
      <c r="S262" s="271" t="s">
        <v>98</v>
      </c>
      <c r="T262" s="274" t="s">
        <v>90</v>
      </c>
      <c r="U262" s="352">
        <v>0.386</v>
      </c>
    </row>
    <row r="263" spans="1:21" s="269" customFormat="1" ht="12.75" customHeight="1">
      <c r="A263" s="395"/>
      <c r="B263" s="270">
        <v>900</v>
      </c>
      <c r="C263" s="216">
        <v>945.9</v>
      </c>
      <c r="D263" s="217">
        <f t="shared" si="22"/>
        <v>813474</v>
      </c>
      <c r="E263" s="218">
        <v>250</v>
      </c>
      <c r="F263" s="298">
        <f t="shared" si="23"/>
        <v>215000</v>
      </c>
      <c r="G263" s="220">
        <v>1025.6</v>
      </c>
      <c r="H263" s="217">
        <f t="shared" si="19"/>
        <v>882015.9999999999</v>
      </c>
      <c r="I263" s="221">
        <v>272</v>
      </c>
      <c r="J263" s="219">
        <f t="shared" si="18"/>
        <v>233920</v>
      </c>
      <c r="K263" s="222">
        <v>93</v>
      </c>
      <c r="L263" s="221">
        <v>92.2</v>
      </c>
      <c r="M263" s="249">
        <v>92.6</v>
      </c>
      <c r="N263" s="222">
        <v>7</v>
      </c>
      <c r="O263" s="271" t="s">
        <v>28</v>
      </c>
      <c r="P263" s="249">
        <v>0.8</v>
      </c>
      <c r="Q263" s="272">
        <v>165</v>
      </c>
      <c r="R263" s="273" t="s">
        <v>96</v>
      </c>
      <c r="S263" s="271" t="s">
        <v>98</v>
      </c>
      <c r="T263" s="274" t="s">
        <v>90</v>
      </c>
      <c r="U263" s="352">
        <v>0.433</v>
      </c>
    </row>
    <row r="264" spans="1:21" s="269" customFormat="1" ht="12.75" customHeight="1">
      <c r="A264" s="395"/>
      <c r="B264" s="270">
        <v>100</v>
      </c>
      <c r="C264" s="216">
        <v>1053.9</v>
      </c>
      <c r="D264" s="217">
        <f t="shared" si="22"/>
        <v>906354.0000000001</v>
      </c>
      <c r="E264" s="218">
        <v>275</v>
      </c>
      <c r="F264" s="298">
        <f t="shared" si="23"/>
        <v>236500</v>
      </c>
      <c r="G264" s="220">
        <v>1143</v>
      </c>
      <c r="H264" s="217">
        <f t="shared" si="19"/>
        <v>982980</v>
      </c>
      <c r="I264" s="221">
        <v>299</v>
      </c>
      <c r="J264" s="219">
        <f t="shared" si="18"/>
        <v>257140</v>
      </c>
      <c r="K264" s="222">
        <v>93</v>
      </c>
      <c r="L264" s="221">
        <v>92.2</v>
      </c>
      <c r="M264" s="249">
        <v>92.5</v>
      </c>
      <c r="N264" s="222">
        <v>7</v>
      </c>
      <c r="O264" s="271" t="s">
        <v>28</v>
      </c>
      <c r="P264" s="249">
        <v>0.8</v>
      </c>
      <c r="Q264" s="272">
        <v>165</v>
      </c>
      <c r="R264" s="273" t="s">
        <v>96</v>
      </c>
      <c r="S264" s="271" t="s">
        <v>98</v>
      </c>
      <c r="T264" s="274" t="s">
        <v>90</v>
      </c>
      <c r="U264" s="352">
        <v>0.783</v>
      </c>
    </row>
    <row r="265" spans="1:21" s="269" customFormat="1" ht="12.75" customHeight="1">
      <c r="A265" s="395"/>
      <c r="B265" s="270">
        <v>1100</v>
      </c>
      <c r="C265" s="216">
        <v>1164</v>
      </c>
      <c r="D265" s="217">
        <f t="shared" si="22"/>
        <v>1001040</v>
      </c>
      <c r="E265" s="218">
        <v>310</v>
      </c>
      <c r="F265" s="298">
        <f t="shared" si="23"/>
        <v>266600</v>
      </c>
      <c r="G265" s="220">
        <v>1262</v>
      </c>
      <c r="H265" s="217">
        <f t="shared" si="19"/>
        <v>1085320</v>
      </c>
      <c r="I265" s="221">
        <v>337</v>
      </c>
      <c r="J265" s="219">
        <f t="shared" si="18"/>
        <v>289820</v>
      </c>
      <c r="K265" s="222">
        <v>93</v>
      </c>
      <c r="L265" s="221">
        <v>92.2</v>
      </c>
      <c r="M265" s="249">
        <v>92.5</v>
      </c>
      <c r="N265" s="222">
        <v>7</v>
      </c>
      <c r="O265" s="271" t="s">
        <v>28</v>
      </c>
      <c r="P265" s="249">
        <v>0.8</v>
      </c>
      <c r="Q265" s="272">
        <v>165</v>
      </c>
      <c r="R265" s="273" t="s">
        <v>96</v>
      </c>
      <c r="S265" s="271" t="s">
        <v>98</v>
      </c>
      <c r="T265" s="274" t="s">
        <v>90</v>
      </c>
      <c r="U265" s="352">
        <v>0.533</v>
      </c>
    </row>
    <row r="266" spans="1:21" s="269" customFormat="1" ht="12.75" customHeight="1">
      <c r="A266" s="395"/>
      <c r="B266" s="270">
        <v>1200</v>
      </c>
      <c r="C266" s="216">
        <v>1260</v>
      </c>
      <c r="D266" s="217">
        <f t="shared" si="22"/>
        <v>1083600</v>
      </c>
      <c r="E266" s="218">
        <v>345</v>
      </c>
      <c r="F266" s="298">
        <f t="shared" si="23"/>
        <v>296700</v>
      </c>
      <c r="G266" s="220">
        <v>1366</v>
      </c>
      <c r="H266" s="217">
        <f t="shared" si="19"/>
        <v>1174760</v>
      </c>
      <c r="I266" s="221">
        <v>375</v>
      </c>
      <c r="J266" s="219">
        <f t="shared" si="18"/>
        <v>322500</v>
      </c>
      <c r="K266" s="222">
        <v>93</v>
      </c>
      <c r="L266" s="221">
        <v>92.2</v>
      </c>
      <c r="M266" s="249">
        <v>92.4</v>
      </c>
      <c r="N266" s="222">
        <v>7</v>
      </c>
      <c r="O266" s="271" t="s">
        <v>28</v>
      </c>
      <c r="P266" s="249">
        <v>0.8</v>
      </c>
      <c r="Q266" s="272">
        <v>165</v>
      </c>
      <c r="R266" s="273" t="s">
        <v>96</v>
      </c>
      <c r="S266" s="271" t="s">
        <v>98</v>
      </c>
      <c r="T266" s="274" t="s">
        <v>90</v>
      </c>
      <c r="U266" s="352">
        <v>0.577</v>
      </c>
    </row>
    <row r="267" spans="1:21" s="269" customFormat="1" ht="12.75" customHeight="1">
      <c r="A267" s="395"/>
      <c r="B267" s="270">
        <v>1400</v>
      </c>
      <c r="C267" s="216">
        <v>1470</v>
      </c>
      <c r="D267" s="217">
        <f t="shared" si="22"/>
        <v>1264200</v>
      </c>
      <c r="E267" s="218">
        <v>370</v>
      </c>
      <c r="F267" s="298">
        <f t="shared" si="23"/>
        <v>318200</v>
      </c>
      <c r="G267" s="220">
        <v>1594</v>
      </c>
      <c r="H267" s="217">
        <f t="shared" si="19"/>
        <v>1370840</v>
      </c>
      <c r="I267" s="221">
        <v>402</v>
      </c>
      <c r="J267" s="219">
        <f t="shared" si="18"/>
        <v>345720</v>
      </c>
      <c r="K267" s="222">
        <v>93</v>
      </c>
      <c r="L267" s="221">
        <v>92.2</v>
      </c>
      <c r="M267" s="249">
        <v>92.5</v>
      </c>
      <c r="N267" s="222">
        <v>7</v>
      </c>
      <c r="O267" s="271" t="s">
        <v>28</v>
      </c>
      <c r="P267" s="249">
        <v>0.8</v>
      </c>
      <c r="Q267" s="272">
        <v>165</v>
      </c>
      <c r="R267" s="273" t="s">
        <v>96</v>
      </c>
      <c r="S267" s="271" t="s">
        <v>98</v>
      </c>
      <c r="T267" s="274" t="s">
        <v>90</v>
      </c>
      <c r="U267" s="352">
        <v>0.673</v>
      </c>
    </row>
    <row r="268" spans="1:21" s="269" customFormat="1" ht="12.75" customHeight="1">
      <c r="A268" s="395"/>
      <c r="B268" s="270">
        <v>1600</v>
      </c>
      <c r="C268" s="216">
        <v>1692</v>
      </c>
      <c r="D268" s="217">
        <f t="shared" si="22"/>
        <v>1455120</v>
      </c>
      <c r="E268" s="218">
        <v>370</v>
      </c>
      <c r="F268" s="298">
        <f t="shared" si="23"/>
        <v>318200</v>
      </c>
      <c r="G268" s="220">
        <v>1836</v>
      </c>
      <c r="H268" s="217">
        <f t="shared" si="19"/>
        <v>1578960</v>
      </c>
      <c r="I268" s="221">
        <v>401</v>
      </c>
      <c r="J268" s="219">
        <f t="shared" si="18"/>
        <v>344860</v>
      </c>
      <c r="K268" s="222">
        <v>93</v>
      </c>
      <c r="L268" s="221">
        <v>92.2</v>
      </c>
      <c r="M268" s="249">
        <v>92.6</v>
      </c>
      <c r="N268" s="222">
        <v>7</v>
      </c>
      <c r="O268" s="271" t="s">
        <v>28</v>
      </c>
      <c r="P268" s="249">
        <v>0.8</v>
      </c>
      <c r="Q268" s="272">
        <v>165</v>
      </c>
      <c r="R268" s="273" t="s">
        <v>96</v>
      </c>
      <c r="S268" s="271" t="s">
        <v>98</v>
      </c>
      <c r="T268" s="274" t="s">
        <v>90</v>
      </c>
      <c r="U268" s="352">
        <v>0.775</v>
      </c>
    </row>
    <row r="269" spans="1:21" s="269" customFormat="1" ht="12.75" customHeight="1">
      <c r="A269" s="395"/>
      <c r="B269" s="270">
        <v>1800</v>
      </c>
      <c r="C269" s="216">
        <v>1908</v>
      </c>
      <c r="D269" s="217">
        <f t="shared" si="22"/>
        <v>1640880</v>
      </c>
      <c r="E269" s="218">
        <v>425</v>
      </c>
      <c r="F269" s="298">
        <f t="shared" si="23"/>
        <v>365500</v>
      </c>
      <c r="G269" s="220">
        <v>2069</v>
      </c>
      <c r="H269" s="217">
        <f t="shared" si="19"/>
        <v>1779340</v>
      </c>
      <c r="I269" s="221">
        <v>460</v>
      </c>
      <c r="J269" s="219">
        <f t="shared" si="18"/>
        <v>395600</v>
      </c>
      <c r="K269" s="222">
        <v>93</v>
      </c>
      <c r="L269" s="221">
        <v>92.2</v>
      </c>
      <c r="M269" s="249">
        <v>92.5</v>
      </c>
      <c r="N269" s="222">
        <v>7</v>
      </c>
      <c r="O269" s="271" t="s">
        <v>28</v>
      </c>
      <c r="P269" s="249">
        <v>0.8</v>
      </c>
      <c r="Q269" s="272">
        <v>165</v>
      </c>
      <c r="R269" s="273" t="s">
        <v>96</v>
      </c>
      <c r="S269" s="271" t="s">
        <v>98</v>
      </c>
      <c r="T269" s="274" t="s">
        <v>90</v>
      </c>
      <c r="U269" s="352">
        <v>0.874</v>
      </c>
    </row>
    <row r="270" spans="1:21" s="269" customFormat="1" ht="12.75" customHeight="1">
      <c r="A270" s="395"/>
      <c r="B270" s="270">
        <v>2000</v>
      </c>
      <c r="C270" s="216">
        <v>2120</v>
      </c>
      <c r="D270" s="217">
        <f t="shared" si="22"/>
        <v>1823200</v>
      </c>
      <c r="E270" s="218">
        <v>480</v>
      </c>
      <c r="F270" s="298">
        <f t="shared" si="23"/>
        <v>412800</v>
      </c>
      <c r="G270" s="220">
        <v>2299</v>
      </c>
      <c r="H270" s="217">
        <f t="shared" si="19"/>
        <v>1977140</v>
      </c>
      <c r="I270" s="221">
        <v>520</v>
      </c>
      <c r="J270" s="219">
        <f t="shared" si="18"/>
        <v>447200</v>
      </c>
      <c r="K270" s="222">
        <v>93</v>
      </c>
      <c r="L270" s="221">
        <v>92.2</v>
      </c>
      <c r="M270" s="249">
        <v>92.6</v>
      </c>
      <c r="N270" s="222">
        <v>7</v>
      </c>
      <c r="O270" s="271" t="s">
        <v>28</v>
      </c>
      <c r="P270" s="249">
        <v>0.8</v>
      </c>
      <c r="Q270" s="272">
        <v>165</v>
      </c>
      <c r="R270" s="273" t="s">
        <v>96</v>
      </c>
      <c r="S270" s="271" t="s">
        <v>98</v>
      </c>
      <c r="T270" s="274" t="s">
        <v>90</v>
      </c>
      <c r="U270" s="352">
        <v>0.971</v>
      </c>
    </row>
    <row r="271" spans="1:21" s="269" customFormat="1" ht="12.75" customHeight="1">
      <c r="A271" s="395"/>
      <c r="B271" s="270">
        <v>2200</v>
      </c>
      <c r="C271" s="216">
        <v>2340</v>
      </c>
      <c r="D271" s="217">
        <f t="shared" si="22"/>
        <v>2012400</v>
      </c>
      <c r="E271" s="218">
        <v>520</v>
      </c>
      <c r="F271" s="298">
        <f t="shared" si="23"/>
        <v>447200</v>
      </c>
      <c r="G271" s="220">
        <v>2538</v>
      </c>
      <c r="H271" s="217">
        <f t="shared" si="19"/>
        <v>2182680</v>
      </c>
      <c r="I271" s="221">
        <v>563</v>
      </c>
      <c r="J271" s="219">
        <f t="shared" si="18"/>
        <v>484180</v>
      </c>
      <c r="K271" s="222">
        <v>93</v>
      </c>
      <c r="L271" s="221">
        <v>92.2</v>
      </c>
      <c r="M271" s="249">
        <v>92.7</v>
      </c>
      <c r="N271" s="222">
        <v>7</v>
      </c>
      <c r="O271" s="271" t="s">
        <v>28</v>
      </c>
      <c r="P271" s="249">
        <v>0.8</v>
      </c>
      <c r="Q271" s="272">
        <v>165</v>
      </c>
      <c r="R271" s="273" t="s">
        <v>96</v>
      </c>
      <c r="S271" s="271" t="s">
        <v>98</v>
      </c>
      <c r="T271" s="274" t="s">
        <v>90</v>
      </c>
      <c r="U271" s="352">
        <v>1.072</v>
      </c>
    </row>
    <row r="272" spans="1:21" s="269" customFormat="1" ht="12.75" customHeight="1" thickBot="1">
      <c r="A272" s="396"/>
      <c r="B272" s="291">
        <v>2400</v>
      </c>
      <c r="C272" s="227">
        <v>2540</v>
      </c>
      <c r="D272" s="228">
        <f t="shared" si="22"/>
        <v>2184400</v>
      </c>
      <c r="E272" s="229">
        <v>600</v>
      </c>
      <c r="F272" s="299">
        <f t="shared" si="23"/>
        <v>516000</v>
      </c>
      <c r="G272" s="231">
        <v>2754</v>
      </c>
      <c r="H272" s="228">
        <f t="shared" si="19"/>
        <v>2368440</v>
      </c>
      <c r="I272" s="232">
        <v>650</v>
      </c>
      <c r="J272" s="230">
        <f t="shared" si="18"/>
        <v>559000</v>
      </c>
      <c r="K272" s="233">
        <v>93</v>
      </c>
      <c r="L272" s="232">
        <v>92.2</v>
      </c>
      <c r="M272" s="248">
        <v>92.5</v>
      </c>
      <c r="N272" s="233">
        <v>7</v>
      </c>
      <c r="O272" s="287" t="s">
        <v>28</v>
      </c>
      <c r="P272" s="248">
        <v>0.8</v>
      </c>
      <c r="Q272" s="288">
        <v>165</v>
      </c>
      <c r="R272" s="289" t="s">
        <v>96</v>
      </c>
      <c r="S272" s="287" t="s">
        <v>98</v>
      </c>
      <c r="T272" s="290" t="s">
        <v>90</v>
      </c>
      <c r="U272" s="350">
        <v>1.163</v>
      </c>
    </row>
    <row r="273" spans="1:21" s="269" customFormat="1" ht="12.75" customHeight="1">
      <c r="A273" s="391" t="s">
        <v>35</v>
      </c>
      <c r="B273" s="264">
        <v>700</v>
      </c>
      <c r="C273" s="205">
        <f>C261</f>
        <v>735.9</v>
      </c>
      <c r="D273" s="206">
        <f t="shared" si="22"/>
        <v>632874</v>
      </c>
      <c r="E273" s="207">
        <v>220</v>
      </c>
      <c r="F273" s="208">
        <f t="shared" si="23"/>
        <v>189200</v>
      </c>
      <c r="G273" s="209">
        <v>798.2</v>
      </c>
      <c r="H273" s="206">
        <f t="shared" si="19"/>
        <v>686452</v>
      </c>
      <c r="I273" s="210">
        <v>236.6</v>
      </c>
      <c r="J273" s="208">
        <f t="shared" si="18"/>
        <v>203476</v>
      </c>
      <c r="K273" s="211">
        <v>92.7</v>
      </c>
      <c r="L273" s="210">
        <v>92.2</v>
      </c>
      <c r="M273" s="247">
        <v>93</v>
      </c>
      <c r="N273" s="211">
        <v>7</v>
      </c>
      <c r="O273" s="265" t="s">
        <v>28</v>
      </c>
      <c r="P273" s="247">
        <v>0.5</v>
      </c>
      <c r="Q273" s="266">
        <v>165</v>
      </c>
      <c r="R273" s="267" t="s">
        <v>90</v>
      </c>
      <c r="S273" s="265" t="s">
        <v>90</v>
      </c>
      <c r="T273" s="268" t="s">
        <v>115</v>
      </c>
      <c r="U273" s="349">
        <v>0.323</v>
      </c>
    </row>
    <row r="274" spans="1:21" s="269" customFormat="1" ht="12.75" customHeight="1">
      <c r="A274" s="392"/>
      <c r="B274" s="270">
        <v>800</v>
      </c>
      <c r="C274" s="216">
        <f aca="true" t="shared" si="25" ref="C274:C284">C262</f>
        <v>842</v>
      </c>
      <c r="D274" s="217">
        <f t="shared" si="22"/>
        <v>724120</v>
      </c>
      <c r="E274" s="218">
        <v>278</v>
      </c>
      <c r="F274" s="219">
        <f t="shared" si="23"/>
        <v>239080</v>
      </c>
      <c r="G274" s="220">
        <v>913</v>
      </c>
      <c r="H274" s="217">
        <f t="shared" si="19"/>
        <v>785180</v>
      </c>
      <c r="I274" s="221">
        <v>301</v>
      </c>
      <c r="J274" s="219">
        <f t="shared" si="18"/>
        <v>258860</v>
      </c>
      <c r="K274" s="222">
        <v>93</v>
      </c>
      <c r="L274" s="221">
        <v>92.2</v>
      </c>
      <c r="M274" s="249">
        <v>92.4</v>
      </c>
      <c r="N274" s="222">
        <v>7</v>
      </c>
      <c r="O274" s="271" t="s">
        <v>28</v>
      </c>
      <c r="P274" s="249">
        <v>0.8</v>
      </c>
      <c r="Q274" s="272">
        <v>165</v>
      </c>
      <c r="R274" s="273" t="s">
        <v>90</v>
      </c>
      <c r="S274" s="271" t="s">
        <v>90</v>
      </c>
      <c r="T274" s="274" t="s">
        <v>115</v>
      </c>
      <c r="U274" s="352">
        <v>0.369</v>
      </c>
    </row>
    <row r="275" spans="1:21" s="269" customFormat="1" ht="12.75" customHeight="1">
      <c r="A275" s="392"/>
      <c r="B275" s="270">
        <v>900</v>
      </c>
      <c r="C275" s="216">
        <f t="shared" si="25"/>
        <v>945.9</v>
      </c>
      <c r="D275" s="217">
        <f t="shared" si="22"/>
        <v>813474</v>
      </c>
      <c r="E275" s="218">
        <v>312</v>
      </c>
      <c r="F275" s="219">
        <f t="shared" si="23"/>
        <v>268320</v>
      </c>
      <c r="G275" s="220">
        <v>1025.6</v>
      </c>
      <c r="H275" s="217">
        <f t="shared" si="19"/>
        <v>882015.9999999999</v>
      </c>
      <c r="I275" s="221">
        <v>337</v>
      </c>
      <c r="J275" s="219">
        <f t="shared" si="18"/>
        <v>289820</v>
      </c>
      <c r="K275" s="222">
        <v>93</v>
      </c>
      <c r="L275" s="221">
        <v>92.2</v>
      </c>
      <c r="M275" s="249">
        <v>92.6</v>
      </c>
      <c r="N275" s="222">
        <v>7</v>
      </c>
      <c r="O275" s="271" t="s">
        <v>28</v>
      </c>
      <c r="P275" s="249">
        <v>0.8</v>
      </c>
      <c r="Q275" s="272">
        <v>165</v>
      </c>
      <c r="R275" s="273" t="s">
        <v>90</v>
      </c>
      <c r="S275" s="271" t="s">
        <v>90</v>
      </c>
      <c r="T275" s="274" t="s">
        <v>115</v>
      </c>
      <c r="U275" s="352">
        <v>0.415</v>
      </c>
    </row>
    <row r="276" spans="1:21" s="269" customFormat="1" ht="12.75" customHeight="1">
      <c r="A276" s="392"/>
      <c r="B276" s="270">
        <v>100</v>
      </c>
      <c r="C276" s="216">
        <f t="shared" si="25"/>
        <v>1053.9</v>
      </c>
      <c r="D276" s="217">
        <f t="shared" si="22"/>
        <v>906354.0000000001</v>
      </c>
      <c r="E276" s="218">
        <v>350</v>
      </c>
      <c r="F276" s="219">
        <f t="shared" si="23"/>
        <v>301000</v>
      </c>
      <c r="G276" s="220">
        <v>1143</v>
      </c>
      <c r="H276" s="217">
        <f t="shared" si="19"/>
        <v>982980</v>
      </c>
      <c r="I276" s="221">
        <v>378.3</v>
      </c>
      <c r="J276" s="219">
        <f t="shared" si="18"/>
        <v>325338</v>
      </c>
      <c r="K276" s="222">
        <v>93</v>
      </c>
      <c r="L276" s="221">
        <v>92.2</v>
      </c>
      <c r="M276" s="249">
        <v>92.5</v>
      </c>
      <c r="N276" s="222">
        <v>7</v>
      </c>
      <c r="O276" s="271" t="s">
        <v>28</v>
      </c>
      <c r="P276" s="249">
        <v>0.8</v>
      </c>
      <c r="Q276" s="272">
        <v>165</v>
      </c>
      <c r="R276" s="273" t="s">
        <v>90</v>
      </c>
      <c r="S276" s="271" t="s">
        <v>90</v>
      </c>
      <c r="T276" s="274" t="s">
        <v>115</v>
      </c>
      <c r="U276" s="352">
        <v>0.463</v>
      </c>
    </row>
    <row r="277" spans="1:21" s="269" customFormat="1" ht="12.75" customHeight="1">
      <c r="A277" s="392"/>
      <c r="B277" s="270">
        <v>1100</v>
      </c>
      <c r="C277" s="216">
        <f t="shared" si="25"/>
        <v>1164</v>
      </c>
      <c r="D277" s="217">
        <f t="shared" si="22"/>
        <v>1001040</v>
      </c>
      <c r="E277" s="218">
        <v>380</v>
      </c>
      <c r="F277" s="219">
        <f t="shared" si="23"/>
        <v>326800</v>
      </c>
      <c r="G277" s="220">
        <v>1262</v>
      </c>
      <c r="H277" s="217">
        <f t="shared" si="19"/>
        <v>1085320</v>
      </c>
      <c r="I277" s="221">
        <v>411</v>
      </c>
      <c r="J277" s="219">
        <f t="shared" si="18"/>
        <v>353460</v>
      </c>
      <c r="K277" s="222">
        <v>93</v>
      </c>
      <c r="L277" s="221">
        <v>92.2</v>
      </c>
      <c r="M277" s="249">
        <v>92.5</v>
      </c>
      <c r="N277" s="222">
        <v>7</v>
      </c>
      <c r="O277" s="271" t="s">
        <v>28</v>
      </c>
      <c r="P277" s="249">
        <v>0.8</v>
      </c>
      <c r="Q277" s="272">
        <v>165</v>
      </c>
      <c r="R277" s="273" t="s">
        <v>90</v>
      </c>
      <c r="S277" s="271" t="s">
        <v>90</v>
      </c>
      <c r="T277" s="274" t="s">
        <v>115</v>
      </c>
      <c r="U277" s="352">
        <v>0.511</v>
      </c>
    </row>
    <row r="278" spans="1:21" s="269" customFormat="1" ht="12.75" customHeight="1">
      <c r="A278" s="392"/>
      <c r="B278" s="270">
        <v>1200</v>
      </c>
      <c r="C278" s="216">
        <f t="shared" si="25"/>
        <v>1260</v>
      </c>
      <c r="D278" s="217">
        <f t="shared" si="22"/>
        <v>1083600</v>
      </c>
      <c r="E278" s="218">
        <v>410</v>
      </c>
      <c r="F278" s="219">
        <f t="shared" si="23"/>
        <v>352600</v>
      </c>
      <c r="G278" s="220">
        <v>1366</v>
      </c>
      <c r="H278" s="217">
        <f t="shared" si="19"/>
        <v>1174760</v>
      </c>
      <c r="I278" s="221">
        <v>443.8</v>
      </c>
      <c r="J278" s="219">
        <f t="shared" si="18"/>
        <v>381668</v>
      </c>
      <c r="K278" s="222">
        <v>93</v>
      </c>
      <c r="L278" s="221">
        <v>92.2</v>
      </c>
      <c r="M278" s="249">
        <v>92.4</v>
      </c>
      <c r="N278" s="222">
        <v>7</v>
      </c>
      <c r="O278" s="271" t="s">
        <v>28</v>
      </c>
      <c r="P278" s="249">
        <v>0.8</v>
      </c>
      <c r="Q278" s="272">
        <v>165</v>
      </c>
      <c r="R278" s="273" t="s">
        <v>90</v>
      </c>
      <c r="S278" s="271" t="s">
        <v>90</v>
      </c>
      <c r="T278" s="274" t="s">
        <v>115</v>
      </c>
      <c r="U278" s="352">
        <v>0.553</v>
      </c>
    </row>
    <row r="279" spans="1:21" s="269" customFormat="1" ht="12.75" customHeight="1">
      <c r="A279" s="392"/>
      <c r="B279" s="270">
        <v>1400</v>
      </c>
      <c r="C279" s="216">
        <f t="shared" si="25"/>
        <v>1470</v>
      </c>
      <c r="D279" s="217">
        <f t="shared" si="22"/>
        <v>1264200</v>
      </c>
      <c r="E279" s="218">
        <v>485</v>
      </c>
      <c r="F279" s="219">
        <f t="shared" si="23"/>
        <v>417100</v>
      </c>
      <c r="G279" s="220">
        <v>1594</v>
      </c>
      <c r="H279" s="217">
        <f t="shared" si="19"/>
        <v>1370840</v>
      </c>
      <c r="I279" s="221">
        <v>524.5</v>
      </c>
      <c r="J279" s="219">
        <f t="shared" si="18"/>
        <v>451070</v>
      </c>
      <c r="K279" s="222">
        <v>93</v>
      </c>
      <c r="L279" s="221">
        <v>92.2</v>
      </c>
      <c r="M279" s="249">
        <v>92.5</v>
      </c>
      <c r="N279" s="222">
        <v>7</v>
      </c>
      <c r="O279" s="271" t="s">
        <v>28</v>
      </c>
      <c r="P279" s="249">
        <v>0.8</v>
      </c>
      <c r="Q279" s="272">
        <v>165</v>
      </c>
      <c r="R279" s="273" t="s">
        <v>90</v>
      </c>
      <c r="S279" s="271" t="s">
        <v>90</v>
      </c>
      <c r="T279" s="274" t="s">
        <v>115</v>
      </c>
      <c r="U279" s="352">
        <v>0.645</v>
      </c>
    </row>
    <row r="280" spans="1:21" s="269" customFormat="1" ht="12.75" customHeight="1">
      <c r="A280" s="392"/>
      <c r="B280" s="270">
        <v>1600</v>
      </c>
      <c r="C280" s="216">
        <f t="shared" si="25"/>
        <v>1692</v>
      </c>
      <c r="D280" s="217">
        <f t="shared" si="22"/>
        <v>1455120</v>
      </c>
      <c r="E280" s="218">
        <v>560</v>
      </c>
      <c r="F280" s="219">
        <f t="shared" si="23"/>
        <v>481600</v>
      </c>
      <c r="G280" s="220">
        <v>1836</v>
      </c>
      <c r="H280" s="217">
        <f t="shared" si="19"/>
        <v>1578960</v>
      </c>
      <c r="I280" s="221">
        <v>605</v>
      </c>
      <c r="J280" s="219">
        <f t="shared" si="18"/>
        <v>520300</v>
      </c>
      <c r="K280" s="222">
        <v>93</v>
      </c>
      <c r="L280" s="221">
        <v>92.2</v>
      </c>
      <c r="M280" s="249">
        <v>92.6</v>
      </c>
      <c r="N280" s="222">
        <v>7</v>
      </c>
      <c r="O280" s="271" t="s">
        <v>28</v>
      </c>
      <c r="P280" s="249">
        <v>0.8</v>
      </c>
      <c r="Q280" s="272">
        <v>165</v>
      </c>
      <c r="R280" s="273" t="s">
        <v>90</v>
      </c>
      <c r="S280" s="271" t="s">
        <v>90</v>
      </c>
      <c r="T280" s="274" t="s">
        <v>115</v>
      </c>
      <c r="U280" s="352">
        <v>0.743</v>
      </c>
    </row>
    <row r="281" spans="1:21" s="269" customFormat="1" ht="12.75" customHeight="1">
      <c r="A281" s="392"/>
      <c r="B281" s="270">
        <v>1800</v>
      </c>
      <c r="C281" s="216">
        <f t="shared" si="25"/>
        <v>1908</v>
      </c>
      <c r="D281" s="217">
        <f t="shared" si="22"/>
        <v>1640880</v>
      </c>
      <c r="E281" s="218">
        <v>620</v>
      </c>
      <c r="F281" s="219">
        <f t="shared" si="23"/>
        <v>533200</v>
      </c>
      <c r="G281" s="220">
        <v>2069</v>
      </c>
      <c r="H281" s="217">
        <f t="shared" si="19"/>
        <v>1779340</v>
      </c>
      <c r="I281" s="221">
        <v>670</v>
      </c>
      <c r="J281" s="219">
        <f t="shared" si="18"/>
        <v>576200</v>
      </c>
      <c r="K281" s="222">
        <v>93</v>
      </c>
      <c r="L281" s="221">
        <v>92.2</v>
      </c>
      <c r="M281" s="249">
        <v>92.5</v>
      </c>
      <c r="N281" s="222">
        <v>7</v>
      </c>
      <c r="O281" s="271" t="s">
        <v>28</v>
      </c>
      <c r="P281" s="249">
        <v>0.8</v>
      </c>
      <c r="Q281" s="272">
        <v>165</v>
      </c>
      <c r="R281" s="273" t="s">
        <v>90</v>
      </c>
      <c r="S281" s="271" t="s">
        <v>90</v>
      </c>
      <c r="T281" s="274" t="s">
        <v>115</v>
      </c>
      <c r="U281" s="352">
        <v>0.837</v>
      </c>
    </row>
    <row r="282" spans="1:21" s="269" customFormat="1" ht="12.75" customHeight="1">
      <c r="A282" s="392"/>
      <c r="B282" s="270">
        <v>2000</v>
      </c>
      <c r="C282" s="216">
        <f t="shared" si="25"/>
        <v>2120</v>
      </c>
      <c r="D282" s="217">
        <f t="shared" si="22"/>
        <v>1823200</v>
      </c>
      <c r="E282" s="218">
        <v>700</v>
      </c>
      <c r="F282" s="219">
        <f t="shared" si="23"/>
        <v>602000</v>
      </c>
      <c r="G282" s="220">
        <v>2299</v>
      </c>
      <c r="H282" s="217">
        <f t="shared" si="19"/>
        <v>1977140</v>
      </c>
      <c r="I282" s="221">
        <v>756</v>
      </c>
      <c r="J282" s="219">
        <f t="shared" si="18"/>
        <v>650160</v>
      </c>
      <c r="K282" s="222">
        <v>93</v>
      </c>
      <c r="L282" s="221">
        <v>92.2</v>
      </c>
      <c r="M282" s="249">
        <v>92.6</v>
      </c>
      <c r="N282" s="222">
        <v>7</v>
      </c>
      <c r="O282" s="271" t="s">
        <v>28</v>
      </c>
      <c r="P282" s="249">
        <v>0.8</v>
      </c>
      <c r="Q282" s="272">
        <v>165</v>
      </c>
      <c r="R282" s="273" t="s">
        <v>90</v>
      </c>
      <c r="S282" s="271" t="s">
        <v>90</v>
      </c>
      <c r="T282" s="274" t="s">
        <v>115</v>
      </c>
      <c r="U282" s="352">
        <v>0.93</v>
      </c>
    </row>
    <row r="283" spans="1:21" s="269" customFormat="1" ht="12.75" customHeight="1">
      <c r="A283" s="392"/>
      <c r="B283" s="270">
        <v>2200</v>
      </c>
      <c r="C283" s="216">
        <f t="shared" si="25"/>
        <v>2340</v>
      </c>
      <c r="D283" s="217">
        <f t="shared" si="22"/>
        <v>2012400</v>
      </c>
      <c r="E283" s="218">
        <v>760</v>
      </c>
      <c r="F283" s="219">
        <f t="shared" si="23"/>
        <v>653600</v>
      </c>
      <c r="G283" s="220">
        <v>2538</v>
      </c>
      <c r="H283" s="217">
        <f t="shared" si="19"/>
        <v>2182680</v>
      </c>
      <c r="I283" s="221">
        <v>820</v>
      </c>
      <c r="J283" s="219">
        <f t="shared" si="18"/>
        <v>705200</v>
      </c>
      <c r="K283" s="222">
        <v>93</v>
      </c>
      <c r="L283" s="221">
        <v>92.2</v>
      </c>
      <c r="M283" s="249">
        <v>92.7</v>
      </c>
      <c r="N283" s="222">
        <v>7</v>
      </c>
      <c r="O283" s="271" t="s">
        <v>28</v>
      </c>
      <c r="P283" s="249">
        <v>0.8</v>
      </c>
      <c r="Q283" s="272">
        <v>165</v>
      </c>
      <c r="R283" s="273" t="s">
        <v>90</v>
      </c>
      <c r="S283" s="271" t="s">
        <v>90</v>
      </c>
      <c r="T283" s="274" t="s">
        <v>115</v>
      </c>
      <c r="U283" s="352">
        <v>1.027</v>
      </c>
    </row>
    <row r="284" spans="1:21" s="269" customFormat="1" ht="12.75" customHeight="1" thickBot="1">
      <c r="A284" s="393"/>
      <c r="B284" s="291">
        <v>2400</v>
      </c>
      <c r="C284" s="227">
        <f t="shared" si="25"/>
        <v>2540</v>
      </c>
      <c r="D284" s="228">
        <f t="shared" si="22"/>
        <v>2184400</v>
      </c>
      <c r="E284" s="229">
        <v>830</v>
      </c>
      <c r="F284" s="230">
        <f t="shared" si="23"/>
        <v>713800</v>
      </c>
      <c r="G284" s="231">
        <v>2754</v>
      </c>
      <c r="H284" s="228">
        <f t="shared" si="19"/>
        <v>2368440</v>
      </c>
      <c r="I284" s="232">
        <v>897</v>
      </c>
      <c r="J284" s="230">
        <f t="shared" si="18"/>
        <v>771420</v>
      </c>
      <c r="K284" s="233">
        <v>93</v>
      </c>
      <c r="L284" s="232">
        <v>92.2</v>
      </c>
      <c r="M284" s="248">
        <v>92.5</v>
      </c>
      <c r="N284" s="233">
        <v>7</v>
      </c>
      <c r="O284" s="287" t="s">
        <v>28</v>
      </c>
      <c r="P284" s="248">
        <v>0.8</v>
      </c>
      <c r="Q284" s="288">
        <v>165</v>
      </c>
      <c r="R284" s="289" t="s">
        <v>90</v>
      </c>
      <c r="S284" s="287" t="s">
        <v>90</v>
      </c>
      <c r="T284" s="290" t="s">
        <v>115</v>
      </c>
      <c r="U284" s="350">
        <v>1.115</v>
      </c>
    </row>
    <row r="285" spans="1:21" ht="12">
      <c r="A285" s="388" t="s">
        <v>146</v>
      </c>
      <c r="B285" s="159">
        <v>140</v>
      </c>
      <c r="C285" s="203">
        <f aca="true" t="shared" si="26" ref="C285:C291">B285</f>
        <v>140</v>
      </c>
      <c r="D285" s="48">
        <f t="shared" si="22"/>
        <v>120400</v>
      </c>
      <c r="E285" s="50">
        <f>C285/4</f>
        <v>35</v>
      </c>
      <c r="F285" s="49">
        <f t="shared" si="23"/>
        <v>30100</v>
      </c>
      <c r="G285" s="123">
        <v>148.4</v>
      </c>
      <c r="H285" s="48">
        <f t="shared" si="19"/>
        <v>127624</v>
      </c>
      <c r="I285" s="61">
        <f>G285/4</f>
        <v>37.1</v>
      </c>
      <c r="J285" s="49">
        <f t="shared" si="18"/>
        <v>31906</v>
      </c>
      <c r="K285" s="125">
        <v>94.3</v>
      </c>
      <c r="L285" s="61">
        <v>94.9</v>
      </c>
      <c r="M285" s="128">
        <v>94.9</v>
      </c>
      <c r="N285" s="125">
        <v>5.1</v>
      </c>
      <c r="O285" s="120" t="s">
        <v>28</v>
      </c>
      <c r="P285" s="121">
        <v>0.5</v>
      </c>
      <c r="Q285" s="122">
        <v>115</v>
      </c>
      <c r="R285" s="119">
        <v>11</v>
      </c>
      <c r="S285" s="120">
        <v>12.5</v>
      </c>
      <c r="T285" s="121">
        <v>13</v>
      </c>
      <c r="U285" s="353">
        <v>0.065</v>
      </c>
    </row>
    <row r="286" spans="1:21" ht="12" customHeight="1">
      <c r="A286" s="389"/>
      <c r="B286" s="160">
        <v>160</v>
      </c>
      <c r="C286" s="108">
        <f t="shared" si="26"/>
        <v>160</v>
      </c>
      <c r="D286" s="17">
        <f t="shared" si="22"/>
        <v>137600</v>
      </c>
      <c r="E286" s="33">
        <f aca="true" t="shared" si="27" ref="E286:E292">C286/4</f>
        <v>40</v>
      </c>
      <c r="F286" s="34">
        <f t="shared" si="23"/>
        <v>34400</v>
      </c>
      <c r="G286" s="124">
        <v>169.4</v>
      </c>
      <c r="H286" s="17">
        <f t="shared" si="19"/>
        <v>145684</v>
      </c>
      <c r="I286" s="134">
        <f aca="true" t="shared" si="28" ref="I286:I310">G286/4</f>
        <v>42.35</v>
      </c>
      <c r="J286" s="34">
        <f aca="true" t="shared" si="29" ref="J286:J310">I286*860</f>
        <v>36421</v>
      </c>
      <c r="K286" s="126">
        <v>94.5</v>
      </c>
      <c r="L286" s="134">
        <v>95</v>
      </c>
      <c r="M286" s="129">
        <v>94.5</v>
      </c>
      <c r="N286" s="126">
        <v>5</v>
      </c>
      <c r="O286" s="114" t="s">
        <v>28</v>
      </c>
      <c r="P286" s="116">
        <v>0.5</v>
      </c>
      <c r="Q286" s="118">
        <v>115</v>
      </c>
      <c r="R286" s="117">
        <v>11</v>
      </c>
      <c r="S286" s="114">
        <v>12.5</v>
      </c>
      <c r="T286" s="116">
        <v>13</v>
      </c>
      <c r="U286" s="133">
        <v>0.0742</v>
      </c>
    </row>
    <row r="287" spans="1:21" ht="12" customHeight="1">
      <c r="A287" s="389"/>
      <c r="B287" s="160">
        <v>180</v>
      </c>
      <c r="C287" s="108">
        <f t="shared" si="26"/>
        <v>180</v>
      </c>
      <c r="D287" s="17">
        <f t="shared" si="22"/>
        <v>154800</v>
      </c>
      <c r="E287" s="33">
        <f t="shared" si="27"/>
        <v>45</v>
      </c>
      <c r="F287" s="34">
        <f t="shared" si="23"/>
        <v>38700</v>
      </c>
      <c r="G287" s="124">
        <v>190.4</v>
      </c>
      <c r="H287" s="17">
        <f t="shared" si="19"/>
        <v>163744</v>
      </c>
      <c r="I287" s="134">
        <f t="shared" si="28"/>
        <v>47.6</v>
      </c>
      <c r="J287" s="34">
        <f t="shared" si="29"/>
        <v>40936</v>
      </c>
      <c r="K287" s="126">
        <v>94.5</v>
      </c>
      <c r="L287" s="134">
        <v>95</v>
      </c>
      <c r="M287" s="129">
        <v>94.7</v>
      </c>
      <c r="N287" s="126">
        <v>5</v>
      </c>
      <c r="O287" s="114" t="s">
        <v>28</v>
      </c>
      <c r="P287" s="116">
        <v>0.5</v>
      </c>
      <c r="Q287" s="118">
        <v>115</v>
      </c>
      <c r="R287" s="117">
        <v>11</v>
      </c>
      <c r="S287" s="114">
        <v>12.5</v>
      </c>
      <c r="T287" s="116">
        <v>13</v>
      </c>
      <c r="U287" s="133">
        <v>0.0834</v>
      </c>
    </row>
    <row r="288" spans="1:21" ht="12" customHeight="1">
      <c r="A288" s="389"/>
      <c r="B288" s="160">
        <v>200</v>
      </c>
      <c r="C288" s="108">
        <f t="shared" si="26"/>
        <v>200</v>
      </c>
      <c r="D288" s="17">
        <f t="shared" si="22"/>
        <v>172000</v>
      </c>
      <c r="E288" s="33">
        <f t="shared" si="27"/>
        <v>50</v>
      </c>
      <c r="F288" s="34">
        <f t="shared" si="23"/>
        <v>43000</v>
      </c>
      <c r="G288" s="124">
        <v>311.2</v>
      </c>
      <c r="H288" s="17">
        <f t="shared" si="19"/>
        <v>267632</v>
      </c>
      <c r="I288" s="134">
        <f t="shared" si="28"/>
        <v>77.8</v>
      </c>
      <c r="J288" s="34">
        <f t="shared" si="29"/>
        <v>66908</v>
      </c>
      <c r="K288" s="126">
        <v>94.7</v>
      </c>
      <c r="L288" s="134">
        <v>95.2</v>
      </c>
      <c r="M288" s="129">
        <v>95.1</v>
      </c>
      <c r="N288" s="126">
        <v>4.8</v>
      </c>
      <c r="O288" s="114" t="s">
        <v>28</v>
      </c>
      <c r="P288" s="116">
        <v>0.5</v>
      </c>
      <c r="Q288" s="118">
        <v>110</v>
      </c>
      <c r="R288" s="117">
        <v>11</v>
      </c>
      <c r="S288" s="114">
        <v>12.5</v>
      </c>
      <c r="T288" s="116">
        <v>13</v>
      </c>
      <c r="U288" s="133">
        <v>0.0926</v>
      </c>
    </row>
    <row r="289" spans="1:21" ht="12" customHeight="1">
      <c r="A289" s="389"/>
      <c r="B289" s="160">
        <v>240</v>
      </c>
      <c r="C289" s="108">
        <f t="shared" si="26"/>
        <v>240</v>
      </c>
      <c r="D289" s="17">
        <f>C289*860</f>
        <v>206400</v>
      </c>
      <c r="E289" s="33">
        <f t="shared" si="27"/>
        <v>60</v>
      </c>
      <c r="F289" s="34">
        <f>E289*860</f>
        <v>51600</v>
      </c>
      <c r="G289" s="124">
        <v>253</v>
      </c>
      <c r="H289" s="17">
        <f t="shared" si="19"/>
        <v>217580</v>
      </c>
      <c r="I289" s="134">
        <f t="shared" si="28"/>
        <v>63.25</v>
      </c>
      <c r="J289" s="34">
        <f t="shared" si="29"/>
        <v>54395</v>
      </c>
      <c r="K289" s="126">
        <v>94.9</v>
      </c>
      <c r="L289" s="134">
        <v>95.3</v>
      </c>
      <c r="M289" s="129">
        <v>95.1</v>
      </c>
      <c r="N289" s="126">
        <v>4.7</v>
      </c>
      <c r="O289" s="114" t="s">
        <v>28</v>
      </c>
      <c r="P289" s="116">
        <v>0.4</v>
      </c>
      <c r="Q289" s="118">
        <v>110</v>
      </c>
      <c r="R289" s="117">
        <v>11</v>
      </c>
      <c r="S289" s="114">
        <v>12.5</v>
      </c>
      <c r="T289" s="116">
        <v>13</v>
      </c>
      <c r="U289" s="133">
        <v>0.1108</v>
      </c>
    </row>
    <row r="290" spans="1:21" ht="12" customHeight="1">
      <c r="A290" s="389"/>
      <c r="B290" s="160">
        <v>300</v>
      </c>
      <c r="C290" s="108">
        <f t="shared" si="26"/>
        <v>300</v>
      </c>
      <c r="D290" s="17">
        <f>C290*860</f>
        <v>258000</v>
      </c>
      <c r="E290" s="33">
        <f t="shared" si="27"/>
        <v>75</v>
      </c>
      <c r="F290" s="34">
        <f>E290*860</f>
        <v>64500</v>
      </c>
      <c r="G290" s="124">
        <v>315.6</v>
      </c>
      <c r="H290" s="17">
        <f t="shared" si="19"/>
        <v>271416</v>
      </c>
      <c r="I290" s="134">
        <f t="shared" si="28"/>
        <v>78.9</v>
      </c>
      <c r="J290" s="34">
        <f t="shared" si="29"/>
        <v>67854</v>
      </c>
      <c r="K290" s="126">
        <v>95.1</v>
      </c>
      <c r="L290" s="134">
        <v>95.5</v>
      </c>
      <c r="M290" s="129">
        <v>95.3</v>
      </c>
      <c r="N290" s="126">
        <v>4.5</v>
      </c>
      <c r="O290" s="114" t="s">
        <v>28</v>
      </c>
      <c r="P290" s="116">
        <v>0.4</v>
      </c>
      <c r="Q290" s="118">
        <v>110</v>
      </c>
      <c r="R290" s="117">
        <v>11</v>
      </c>
      <c r="S290" s="114">
        <v>12.5</v>
      </c>
      <c r="T290" s="116">
        <v>13</v>
      </c>
      <c r="U290" s="133">
        <v>0.1382</v>
      </c>
    </row>
    <row r="291" spans="1:21" ht="12.75" customHeight="1" thickBot="1">
      <c r="A291" s="390"/>
      <c r="B291" s="161">
        <v>400</v>
      </c>
      <c r="C291" s="83">
        <f t="shared" si="26"/>
        <v>400</v>
      </c>
      <c r="D291" s="35">
        <f>C291*860</f>
        <v>344000</v>
      </c>
      <c r="E291" s="13">
        <f t="shared" si="27"/>
        <v>100</v>
      </c>
      <c r="F291" s="36">
        <f>E291*860</f>
        <v>86000</v>
      </c>
      <c r="G291" s="12">
        <v>420</v>
      </c>
      <c r="H291" s="35">
        <f t="shared" si="19"/>
        <v>361200</v>
      </c>
      <c r="I291" s="64">
        <f t="shared" si="28"/>
        <v>105</v>
      </c>
      <c r="J291" s="36">
        <f t="shared" si="29"/>
        <v>90300</v>
      </c>
      <c r="K291" s="63">
        <v>95.2</v>
      </c>
      <c r="L291" s="64">
        <v>95.6</v>
      </c>
      <c r="M291" s="127">
        <v>95.9</v>
      </c>
      <c r="N291" s="63">
        <v>4.4</v>
      </c>
      <c r="O291" s="28" t="s">
        <v>28</v>
      </c>
      <c r="P291" s="29">
        <v>0.4</v>
      </c>
      <c r="Q291" s="62">
        <v>110</v>
      </c>
      <c r="R291" s="27">
        <v>11</v>
      </c>
      <c r="S291" s="28">
        <v>12.5</v>
      </c>
      <c r="T291" s="29">
        <v>13</v>
      </c>
      <c r="U291" s="47">
        <v>0.184</v>
      </c>
    </row>
    <row r="292" spans="1:21" ht="12">
      <c r="A292" s="388" t="s">
        <v>185</v>
      </c>
      <c r="B292" s="159">
        <f>B105*2</f>
        <v>140</v>
      </c>
      <c r="C292" s="119">
        <f>C105*2</f>
        <v>140</v>
      </c>
      <c r="D292" s="48">
        <f>C292*860</f>
        <v>120400</v>
      </c>
      <c r="E292" s="50">
        <f t="shared" si="27"/>
        <v>35</v>
      </c>
      <c r="F292" s="49">
        <f>E292*860</f>
        <v>30100</v>
      </c>
      <c r="G292" s="123">
        <v>152.6</v>
      </c>
      <c r="H292" s="48">
        <f t="shared" si="19"/>
        <v>131236</v>
      </c>
      <c r="I292" s="61">
        <f t="shared" si="28"/>
        <v>38.15</v>
      </c>
      <c r="J292" s="49">
        <f t="shared" si="29"/>
        <v>32809</v>
      </c>
      <c r="K292" s="125">
        <v>92.6</v>
      </c>
      <c r="L292" s="61">
        <v>91.8</v>
      </c>
      <c r="M292" s="128">
        <v>90.1</v>
      </c>
      <c r="N292" s="125">
        <v>7.4</v>
      </c>
      <c r="O292" s="120" t="s">
        <v>28</v>
      </c>
      <c r="P292" s="121">
        <v>0.8</v>
      </c>
      <c r="Q292" s="122">
        <v>160</v>
      </c>
      <c r="R292" s="119" t="s">
        <v>96</v>
      </c>
      <c r="S292" s="120">
        <v>0</v>
      </c>
      <c r="T292" s="120" t="s">
        <v>145</v>
      </c>
      <c r="U292" s="365">
        <v>0.068</v>
      </c>
    </row>
    <row r="293" spans="1:21" ht="12">
      <c r="A293" s="389"/>
      <c r="B293" s="171">
        <f aca="true" t="shared" si="30" ref="B293:C310">B106*2</f>
        <v>160</v>
      </c>
      <c r="C293" s="172">
        <f t="shared" si="30"/>
        <v>160</v>
      </c>
      <c r="D293" s="138">
        <f aca="true" t="shared" si="31" ref="D293:D310">C293*860</f>
        <v>137600</v>
      </c>
      <c r="E293" s="135">
        <f aca="true" t="shared" si="32" ref="E293:E310">C293/4</f>
        <v>40</v>
      </c>
      <c r="F293" s="173">
        <f aca="true" t="shared" si="33" ref="F293:F310">E293*860</f>
        <v>34400</v>
      </c>
      <c r="G293" s="124">
        <v>174.2</v>
      </c>
      <c r="H293" s="17">
        <f t="shared" si="19"/>
        <v>149812</v>
      </c>
      <c r="I293" s="134">
        <f t="shared" si="28"/>
        <v>43.55</v>
      </c>
      <c r="J293" s="34">
        <f t="shared" si="29"/>
        <v>37453</v>
      </c>
      <c r="K293" s="126">
        <v>92.6</v>
      </c>
      <c r="L293" s="134">
        <v>91.8</v>
      </c>
      <c r="M293" s="129">
        <v>90.1</v>
      </c>
      <c r="N293" s="126">
        <v>7.4</v>
      </c>
      <c r="O293" s="114" t="s">
        <v>28</v>
      </c>
      <c r="P293" s="116">
        <v>0.8</v>
      </c>
      <c r="Q293" s="118">
        <v>160</v>
      </c>
      <c r="R293" s="117" t="s">
        <v>96</v>
      </c>
      <c r="S293" s="114" t="s">
        <v>98</v>
      </c>
      <c r="T293" s="114" t="s">
        <v>145</v>
      </c>
      <c r="U293" s="366">
        <v>0.076</v>
      </c>
    </row>
    <row r="294" spans="1:21" ht="12">
      <c r="A294" s="389"/>
      <c r="B294" s="171">
        <f t="shared" si="30"/>
        <v>180</v>
      </c>
      <c r="C294" s="172">
        <f t="shared" si="30"/>
        <v>180</v>
      </c>
      <c r="D294" s="138">
        <f t="shared" si="31"/>
        <v>154800</v>
      </c>
      <c r="E294" s="135">
        <f t="shared" si="32"/>
        <v>45</v>
      </c>
      <c r="F294" s="173">
        <f t="shared" si="33"/>
        <v>38700</v>
      </c>
      <c r="G294" s="124">
        <v>196</v>
      </c>
      <c r="H294" s="17">
        <f t="shared" si="19"/>
        <v>168560</v>
      </c>
      <c r="I294" s="134">
        <f t="shared" si="28"/>
        <v>49</v>
      </c>
      <c r="J294" s="34">
        <f t="shared" si="29"/>
        <v>42140</v>
      </c>
      <c r="K294" s="126">
        <v>92.6</v>
      </c>
      <c r="L294" s="134">
        <v>91.8</v>
      </c>
      <c r="M294" s="129">
        <v>90.1</v>
      </c>
      <c r="N294" s="126">
        <v>7.4</v>
      </c>
      <c r="O294" s="114" t="s">
        <v>28</v>
      </c>
      <c r="P294" s="116">
        <v>0.8</v>
      </c>
      <c r="Q294" s="118">
        <v>160</v>
      </c>
      <c r="R294" s="117" t="s">
        <v>96</v>
      </c>
      <c r="S294" s="114" t="s">
        <v>98</v>
      </c>
      <c r="T294" s="114" t="s">
        <v>145</v>
      </c>
      <c r="U294" s="366">
        <v>0.086</v>
      </c>
    </row>
    <row r="295" spans="1:21" ht="12">
      <c r="A295" s="389"/>
      <c r="B295" s="171">
        <f t="shared" si="30"/>
        <v>200</v>
      </c>
      <c r="C295" s="172">
        <f t="shared" si="30"/>
        <v>200</v>
      </c>
      <c r="D295" s="138">
        <f t="shared" si="31"/>
        <v>172000</v>
      </c>
      <c r="E295" s="135">
        <f t="shared" si="32"/>
        <v>50</v>
      </c>
      <c r="F295" s="173">
        <f t="shared" si="33"/>
        <v>43000</v>
      </c>
      <c r="G295" s="124">
        <v>217.8</v>
      </c>
      <c r="H295" s="17">
        <f t="shared" si="19"/>
        <v>187308</v>
      </c>
      <c r="I295" s="134">
        <f t="shared" si="28"/>
        <v>54.45</v>
      </c>
      <c r="J295" s="34">
        <f t="shared" si="29"/>
        <v>46827</v>
      </c>
      <c r="K295" s="126">
        <v>92.6</v>
      </c>
      <c r="L295" s="134">
        <v>91.8</v>
      </c>
      <c r="M295" s="129">
        <v>90.1</v>
      </c>
      <c r="N295" s="126">
        <v>7.4</v>
      </c>
      <c r="O295" s="114" t="s">
        <v>28</v>
      </c>
      <c r="P295" s="116">
        <v>0.8</v>
      </c>
      <c r="Q295" s="118">
        <v>160</v>
      </c>
      <c r="R295" s="117" t="s">
        <v>96</v>
      </c>
      <c r="S295" s="114" t="s">
        <v>98</v>
      </c>
      <c r="T295" s="114" t="s">
        <v>145</v>
      </c>
      <c r="U295" s="366">
        <v>0.096</v>
      </c>
    </row>
    <row r="296" spans="1:21" ht="12">
      <c r="A296" s="389"/>
      <c r="B296" s="171">
        <f t="shared" si="30"/>
        <v>240</v>
      </c>
      <c r="C296" s="172">
        <f t="shared" si="30"/>
        <v>240</v>
      </c>
      <c r="D296" s="138">
        <f t="shared" si="31"/>
        <v>206400</v>
      </c>
      <c r="E296" s="135">
        <f t="shared" si="32"/>
        <v>60</v>
      </c>
      <c r="F296" s="173">
        <f t="shared" si="33"/>
        <v>51600</v>
      </c>
      <c r="G296" s="124">
        <v>261.4</v>
      </c>
      <c r="H296" s="17">
        <f t="shared" si="19"/>
        <v>224803.99999999997</v>
      </c>
      <c r="I296" s="134">
        <f t="shared" si="28"/>
        <v>65.35</v>
      </c>
      <c r="J296" s="34">
        <f t="shared" si="29"/>
        <v>56200.99999999999</v>
      </c>
      <c r="K296" s="126">
        <v>92.6</v>
      </c>
      <c r="L296" s="134">
        <v>91.8</v>
      </c>
      <c r="M296" s="129">
        <v>90.1</v>
      </c>
      <c r="N296" s="126">
        <v>7.4</v>
      </c>
      <c r="O296" s="114" t="s">
        <v>28</v>
      </c>
      <c r="P296" s="116">
        <v>0.8</v>
      </c>
      <c r="Q296" s="118">
        <v>160</v>
      </c>
      <c r="R296" s="117" t="s">
        <v>96</v>
      </c>
      <c r="S296" s="114" t="s">
        <v>98</v>
      </c>
      <c r="T296" s="114" t="s">
        <v>145</v>
      </c>
      <c r="U296" s="366">
        <v>0.114</v>
      </c>
    </row>
    <row r="297" spans="1:21" ht="12">
      <c r="A297" s="389"/>
      <c r="B297" s="171">
        <f t="shared" si="30"/>
        <v>300</v>
      </c>
      <c r="C297" s="172">
        <f t="shared" si="30"/>
        <v>300</v>
      </c>
      <c r="D297" s="138">
        <f t="shared" si="31"/>
        <v>258000</v>
      </c>
      <c r="E297" s="135">
        <f t="shared" si="32"/>
        <v>75</v>
      </c>
      <c r="F297" s="173">
        <f t="shared" si="33"/>
        <v>64500</v>
      </c>
      <c r="G297" s="124">
        <v>326.8</v>
      </c>
      <c r="H297" s="17">
        <f t="shared" si="19"/>
        <v>281048</v>
      </c>
      <c r="I297" s="134">
        <f t="shared" si="28"/>
        <v>81.7</v>
      </c>
      <c r="J297" s="34">
        <f t="shared" si="29"/>
        <v>70262</v>
      </c>
      <c r="K297" s="126">
        <v>92.6</v>
      </c>
      <c r="L297" s="134">
        <v>91.8</v>
      </c>
      <c r="M297" s="129">
        <v>90.1</v>
      </c>
      <c r="N297" s="126">
        <v>7.4</v>
      </c>
      <c r="O297" s="114" t="s">
        <v>28</v>
      </c>
      <c r="P297" s="116">
        <v>0.8</v>
      </c>
      <c r="Q297" s="118">
        <v>160</v>
      </c>
      <c r="R297" s="117" t="s">
        <v>96</v>
      </c>
      <c r="S297" s="114" t="s">
        <v>98</v>
      </c>
      <c r="T297" s="114" t="s">
        <v>145</v>
      </c>
      <c r="U297" s="366">
        <v>0.144</v>
      </c>
    </row>
    <row r="298" spans="1:21" ht="12">
      <c r="A298" s="389"/>
      <c r="B298" s="171">
        <f t="shared" si="30"/>
        <v>400</v>
      </c>
      <c r="C298" s="172">
        <f t="shared" si="30"/>
        <v>400</v>
      </c>
      <c r="D298" s="138">
        <f t="shared" si="31"/>
        <v>344000</v>
      </c>
      <c r="E298" s="135">
        <f t="shared" si="32"/>
        <v>100</v>
      </c>
      <c r="F298" s="173">
        <f t="shared" si="33"/>
        <v>86000</v>
      </c>
      <c r="G298" s="124">
        <v>435.8</v>
      </c>
      <c r="H298" s="17">
        <f t="shared" si="19"/>
        <v>374788</v>
      </c>
      <c r="I298" s="134">
        <f t="shared" si="28"/>
        <v>108.95</v>
      </c>
      <c r="J298" s="34">
        <f t="shared" si="29"/>
        <v>93697</v>
      </c>
      <c r="K298" s="126">
        <v>92.6</v>
      </c>
      <c r="L298" s="134">
        <v>91.8</v>
      </c>
      <c r="M298" s="129">
        <v>90.2</v>
      </c>
      <c r="N298" s="126">
        <v>7.4</v>
      </c>
      <c r="O298" s="114" t="s">
        <v>28</v>
      </c>
      <c r="P298" s="116">
        <v>0.8</v>
      </c>
      <c r="Q298" s="118">
        <v>160</v>
      </c>
      <c r="R298" s="117" t="s">
        <v>96</v>
      </c>
      <c r="S298" s="114" t="s">
        <v>98</v>
      </c>
      <c r="T298" s="114" t="s">
        <v>145</v>
      </c>
      <c r="U298" s="366">
        <v>0.192</v>
      </c>
    </row>
    <row r="299" spans="1:21" ht="12">
      <c r="A299" s="389"/>
      <c r="B299" s="171">
        <f t="shared" si="30"/>
        <v>500</v>
      </c>
      <c r="C299" s="172">
        <f t="shared" si="30"/>
        <v>500</v>
      </c>
      <c r="D299" s="138">
        <f t="shared" si="31"/>
        <v>430000</v>
      </c>
      <c r="E299" s="135">
        <f t="shared" si="32"/>
        <v>125</v>
      </c>
      <c r="F299" s="173">
        <f t="shared" si="33"/>
        <v>107500</v>
      </c>
      <c r="G299" s="124">
        <v>544.6</v>
      </c>
      <c r="H299" s="17">
        <f t="shared" si="19"/>
        <v>468356</v>
      </c>
      <c r="I299" s="134">
        <f t="shared" si="28"/>
        <v>136.15</v>
      </c>
      <c r="J299" s="34">
        <f t="shared" si="29"/>
        <v>117089</v>
      </c>
      <c r="K299" s="126">
        <v>92.6</v>
      </c>
      <c r="L299" s="134">
        <v>91.8</v>
      </c>
      <c r="M299" s="129">
        <v>90.2</v>
      </c>
      <c r="N299" s="126">
        <v>7.4</v>
      </c>
      <c r="O299" s="114" t="s">
        <v>28</v>
      </c>
      <c r="P299" s="116">
        <v>0.8</v>
      </c>
      <c r="Q299" s="118">
        <v>160</v>
      </c>
      <c r="R299" s="117" t="s">
        <v>96</v>
      </c>
      <c r="S299" s="114" t="s">
        <v>98</v>
      </c>
      <c r="T299" s="114" t="s">
        <v>145</v>
      </c>
      <c r="U299" s="366">
        <v>0.24</v>
      </c>
    </row>
    <row r="300" spans="1:21" ht="12">
      <c r="A300" s="389"/>
      <c r="B300" s="171">
        <f t="shared" si="30"/>
        <v>600</v>
      </c>
      <c r="C300" s="172">
        <f t="shared" si="30"/>
        <v>600</v>
      </c>
      <c r="D300" s="138">
        <f t="shared" si="31"/>
        <v>516000</v>
      </c>
      <c r="E300" s="135">
        <f t="shared" si="32"/>
        <v>150</v>
      </c>
      <c r="F300" s="173">
        <f t="shared" si="33"/>
        <v>129000</v>
      </c>
      <c r="G300" s="124">
        <v>653.4</v>
      </c>
      <c r="H300" s="17">
        <f t="shared" si="19"/>
        <v>561924</v>
      </c>
      <c r="I300" s="134">
        <f t="shared" si="28"/>
        <v>163.35</v>
      </c>
      <c r="J300" s="34">
        <f t="shared" si="29"/>
        <v>140481</v>
      </c>
      <c r="K300" s="126">
        <v>92.6</v>
      </c>
      <c r="L300" s="134">
        <v>91.8</v>
      </c>
      <c r="M300" s="129">
        <v>90.2</v>
      </c>
      <c r="N300" s="126">
        <v>7.4</v>
      </c>
      <c r="O300" s="114" t="s">
        <v>28</v>
      </c>
      <c r="P300" s="116">
        <v>0.8</v>
      </c>
      <c r="Q300" s="118">
        <v>160</v>
      </c>
      <c r="R300" s="117" t="s">
        <v>96</v>
      </c>
      <c r="S300" s="114" t="s">
        <v>98</v>
      </c>
      <c r="T300" s="114" t="s">
        <v>145</v>
      </c>
      <c r="U300" s="366">
        <v>0.288</v>
      </c>
    </row>
    <row r="301" spans="1:21" ht="12">
      <c r="A301" s="389"/>
      <c r="B301" s="171">
        <f t="shared" si="30"/>
        <v>700</v>
      </c>
      <c r="C301" s="172">
        <f t="shared" si="30"/>
        <v>700</v>
      </c>
      <c r="D301" s="138">
        <f t="shared" si="31"/>
        <v>602000</v>
      </c>
      <c r="E301" s="135">
        <f t="shared" si="32"/>
        <v>175</v>
      </c>
      <c r="F301" s="173">
        <f t="shared" si="33"/>
        <v>150500</v>
      </c>
      <c r="G301" s="124">
        <v>762.4</v>
      </c>
      <c r="H301" s="17">
        <f t="shared" si="19"/>
        <v>655664</v>
      </c>
      <c r="I301" s="134">
        <f t="shared" si="28"/>
        <v>190.6</v>
      </c>
      <c r="J301" s="34">
        <f t="shared" si="29"/>
        <v>163916</v>
      </c>
      <c r="K301" s="126">
        <v>92.6</v>
      </c>
      <c r="L301" s="134">
        <v>91.8</v>
      </c>
      <c r="M301" s="129">
        <v>90.2</v>
      </c>
      <c r="N301" s="126">
        <v>7.4</v>
      </c>
      <c r="O301" s="114" t="s">
        <v>28</v>
      </c>
      <c r="P301" s="116">
        <v>0.8</v>
      </c>
      <c r="Q301" s="118">
        <v>160</v>
      </c>
      <c r="R301" s="117" t="s">
        <v>96</v>
      </c>
      <c r="S301" s="114" t="s">
        <v>98</v>
      </c>
      <c r="T301" s="114" t="s">
        <v>145</v>
      </c>
      <c r="U301" s="366">
        <v>0.336</v>
      </c>
    </row>
    <row r="302" spans="1:21" ht="12">
      <c r="A302" s="389"/>
      <c r="B302" s="171">
        <f t="shared" si="30"/>
        <v>840</v>
      </c>
      <c r="C302" s="172">
        <f t="shared" si="30"/>
        <v>840</v>
      </c>
      <c r="D302" s="138">
        <f t="shared" si="31"/>
        <v>722400</v>
      </c>
      <c r="E302" s="135">
        <f t="shared" si="32"/>
        <v>210</v>
      </c>
      <c r="F302" s="173">
        <f t="shared" si="33"/>
        <v>180600</v>
      </c>
      <c r="G302" s="124">
        <v>914.2</v>
      </c>
      <c r="H302" s="17">
        <f t="shared" si="19"/>
        <v>786212</v>
      </c>
      <c r="I302" s="134">
        <f t="shared" si="28"/>
        <v>228.55</v>
      </c>
      <c r="J302" s="34">
        <f t="shared" si="29"/>
        <v>196553</v>
      </c>
      <c r="K302" s="126">
        <v>92.6</v>
      </c>
      <c r="L302" s="134">
        <v>91.9</v>
      </c>
      <c r="M302" s="129">
        <v>90.2</v>
      </c>
      <c r="N302" s="126">
        <v>7.4</v>
      </c>
      <c r="O302" s="114" t="s">
        <v>28</v>
      </c>
      <c r="P302" s="116">
        <v>0.7</v>
      </c>
      <c r="Q302" s="118">
        <v>160</v>
      </c>
      <c r="R302" s="117" t="s">
        <v>96</v>
      </c>
      <c r="S302" s="114" t="s">
        <v>98</v>
      </c>
      <c r="T302" s="114" t="s">
        <v>145</v>
      </c>
      <c r="U302" s="366">
        <v>0.402</v>
      </c>
    </row>
    <row r="303" spans="1:21" ht="12">
      <c r="A303" s="389"/>
      <c r="B303" s="171">
        <f t="shared" si="30"/>
        <v>1020</v>
      </c>
      <c r="C303" s="172">
        <f t="shared" si="30"/>
        <v>1020</v>
      </c>
      <c r="D303" s="138">
        <f t="shared" si="31"/>
        <v>877200</v>
      </c>
      <c r="E303" s="135">
        <f t="shared" si="32"/>
        <v>255</v>
      </c>
      <c r="F303" s="173">
        <f t="shared" si="33"/>
        <v>219300</v>
      </c>
      <c r="G303" s="124">
        <v>1105</v>
      </c>
      <c r="H303" s="17">
        <f t="shared" si="19"/>
        <v>950300</v>
      </c>
      <c r="I303" s="134">
        <f t="shared" si="28"/>
        <v>276.25</v>
      </c>
      <c r="J303" s="34">
        <f t="shared" si="29"/>
        <v>237575</v>
      </c>
      <c r="K303" s="126">
        <v>93</v>
      </c>
      <c r="L303" s="134">
        <v>92.3</v>
      </c>
      <c r="M303" s="129">
        <v>90.2</v>
      </c>
      <c r="N303" s="126">
        <v>7</v>
      </c>
      <c r="O303" s="114" t="s">
        <v>28</v>
      </c>
      <c r="P303" s="116">
        <v>0.7</v>
      </c>
      <c r="Q303" s="118">
        <v>160</v>
      </c>
      <c r="R303" s="117" t="s">
        <v>96</v>
      </c>
      <c r="S303" s="114" t="s">
        <v>98</v>
      </c>
      <c r="T303" s="114" t="s">
        <v>145</v>
      </c>
      <c r="U303" s="366">
        <v>0.486</v>
      </c>
    </row>
    <row r="304" spans="1:21" ht="12">
      <c r="A304" s="389"/>
      <c r="B304" s="171">
        <f t="shared" si="30"/>
        <v>1260</v>
      </c>
      <c r="C304" s="172">
        <f t="shared" si="30"/>
        <v>1260</v>
      </c>
      <c r="D304" s="138">
        <f t="shared" si="31"/>
        <v>1083600</v>
      </c>
      <c r="E304" s="135">
        <f t="shared" si="32"/>
        <v>315</v>
      </c>
      <c r="F304" s="173">
        <f t="shared" si="33"/>
        <v>270900</v>
      </c>
      <c r="G304" s="124">
        <v>1365.2</v>
      </c>
      <c r="H304" s="17">
        <f t="shared" si="19"/>
        <v>1174072</v>
      </c>
      <c r="I304" s="134">
        <f t="shared" si="28"/>
        <v>341.3</v>
      </c>
      <c r="J304" s="34">
        <f t="shared" si="29"/>
        <v>293518</v>
      </c>
      <c r="K304" s="126">
        <v>93</v>
      </c>
      <c r="L304" s="134">
        <v>92.3</v>
      </c>
      <c r="M304" s="129">
        <v>90.2</v>
      </c>
      <c r="N304" s="126">
        <v>7</v>
      </c>
      <c r="O304" s="114" t="s">
        <v>28</v>
      </c>
      <c r="P304" s="116">
        <v>0.7</v>
      </c>
      <c r="Q304" s="118">
        <v>160</v>
      </c>
      <c r="R304" s="117" t="s">
        <v>96</v>
      </c>
      <c r="S304" s="114" t="s">
        <v>98</v>
      </c>
      <c r="T304" s="114" t="s">
        <v>145</v>
      </c>
      <c r="U304" s="366">
        <v>0.6</v>
      </c>
    </row>
    <row r="305" spans="1:21" ht="12">
      <c r="A305" s="389"/>
      <c r="B305" s="171">
        <f t="shared" si="30"/>
        <v>1500</v>
      </c>
      <c r="C305" s="172">
        <f t="shared" si="30"/>
        <v>1500</v>
      </c>
      <c r="D305" s="138">
        <f t="shared" si="31"/>
        <v>1290000</v>
      </c>
      <c r="E305" s="135">
        <f t="shared" si="32"/>
        <v>375</v>
      </c>
      <c r="F305" s="173">
        <f t="shared" si="33"/>
        <v>322500</v>
      </c>
      <c r="G305" s="124">
        <v>1625.2</v>
      </c>
      <c r="H305" s="17">
        <f t="shared" si="19"/>
        <v>1397672</v>
      </c>
      <c r="I305" s="134">
        <f t="shared" si="28"/>
        <v>406.3</v>
      </c>
      <c r="J305" s="34">
        <f t="shared" si="29"/>
        <v>349418</v>
      </c>
      <c r="K305" s="126">
        <v>93</v>
      </c>
      <c r="L305" s="134">
        <v>92.3</v>
      </c>
      <c r="M305" s="129">
        <v>90.2</v>
      </c>
      <c r="N305" s="126">
        <v>7</v>
      </c>
      <c r="O305" s="114" t="s">
        <v>28</v>
      </c>
      <c r="P305" s="116">
        <v>0.7</v>
      </c>
      <c r="Q305" s="118">
        <v>160</v>
      </c>
      <c r="R305" s="117" t="s">
        <v>96</v>
      </c>
      <c r="S305" s="114" t="s">
        <v>98</v>
      </c>
      <c r="T305" s="114" t="s">
        <v>145</v>
      </c>
      <c r="U305" s="366">
        <v>0.714</v>
      </c>
    </row>
    <row r="306" spans="1:21" ht="12">
      <c r="A306" s="389"/>
      <c r="B306" s="171">
        <f t="shared" si="30"/>
        <v>1740</v>
      </c>
      <c r="C306" s="172">
        <f t="shared" si="30"/>
        <v>1740</v>
      </c>
      <c r="D306" s="138">
        <f t="shared" si="31"/>
        <v>1496400</v>
      </c>
      <c r="E306" s="135">
        <f t="shared" si="32"/>
        <v>435</v>
      </c>
      <c r="F306" s="173">
        <f t="shared" si="33"/>
        <v>374100</v>
      </c>
      <c r="G306" s="124">
        <v>1185.2</v>
      </c>
      <c r="H306" s="17">
        <f t="shared" si="19"/>
        <v>1019272</v>
      </c>
      <c r="I306" s="134">
        <f t="shared" si="28"/>
        <v>296.3</v>
      </c>
      <c r="J306" s="34">
        <f t="shared" si="29"/>
        <v>254818</v>
      </c>
      <c r="K306" s="126">
        <v>93</v>
      </c>
      <c r="L306" s="134">
        <v>92.3</v>
      </c>
      <c r="M306" s="129">
        <v>90.2</v>
      </c>
      <c r="N306" s="126">
        <v>7</v>
      </c>
      <c r="O306" s="114" t="s">
        <v>28</v>
      </c>
      <c r="P306" s="116">
        <v>0.7</v>
      </c>
      <c r="Q306" s="118">
        <v>160</v>
      </c>
      <c r="R306" s="117" t="s">
        <v>96</v>
      </c>
      <c r="S306" s="114" t="s">
        <v>98</v>
      </c>
      <c r="T306" s="114" t="s">
        <v>145</v>
      </c>
      <c r="U306" s="366">
        <v>0.83</v>
      </c>
    </row>
    <row r="307" spans="1:21" ht="12">
      <c r="A307" s="389"/>
      <c r="B307" s="171">
        <f t="shared" si="30"/>
        <v>1940</v>
      </c>
      <c r="C307" s="172">
        <f t="shared" si="30"/>
        <v>1940</v>
      </c>
      <c r="D307" s="138">
        <f t="shared" si="31"/>
        <v>1668400</v>
      </c>
      <c r="E307" s="135">
        <f t="shared" si="32"/>
        <v>485</v>
      </c>
      <c r="F307" s="173">
        <f t="shared" si="33"/>
        <v>417100</v>
      </c>
      <c r="G307" s="124">
        <v>2101.8</v>
      </c>
      <c r="H307" s="17">
        <f t="shared" si="19"/>
        <v>1807548.0000000002</v>
      </c>
      <c r="I307" s="134">
        <f t="shared" si="28"/>
        <v>525.45</v>
      </c>
      <c r="J307" s="34">
        <f t="shared" si="29"/>
        <v>451887.00000000006</v>
      </c>
      <c r="K307" s="126">
        <v>93</v>
      </c>
      <c r="L307" s="134">
        <v>92.3</v>
      </c>
      <c r="M307" s="129">
        <v>90.2</v>
      </c>
      <c r="N307" s="126">
        <v>7</v>
      </c>
      <c r="O307" s="114" t="s">
        <v>28</v>
      </c>
      <c r="P307" s="116">
        <v>0.7</v>
      </c>
      <c r="Q307" s="118">
        <v>160</v>
      </c>
      <c r="R307" s="117" t="s">
        <v>96</v>
      </c>
      <c r="S307" s="114" t="s">
        <v>98</v>
      </c>
      <c r="T307" s="114" t="s">
        <v>145</v>
      </c>
      <c r="U307" s="366">
        <v>0.824</v>
      </c>
    </row>
    <row r="308" spans="1:21" ht="12">
      <c r="A308" s="389"/>
      <c r="B308" s="171">
        <f t="shared" si="30"/>
        <v>2060</v>
      </c>
      <c r="C308" s="172">
        <f t="shared" si="30"/>
        <v>2060</v>
      </c>
      <c r="D308" s="138">
        <f t="shared" si="31"/>
        <v>1771600</v>
      </c>
      <c r="E308" s="135">
        <f t="shared" si="32"/>
        <v>515</v>
      </c>
      <c r="F308" s="173">
        <f t="shared" si="33"/>
        <v>442900</v>
      </c>
      <c r="G308" s="124">
        <v>2231.8</v>
      </c>
      <c r="H308" s="17">
        <f t="shared" si="19"/>
        <v>1919348.0000000002</v>
      </c>
      <c r="I308" s="134">
        <f t="shared" si="28"/>
        <v>557.95</v>
      </c>
      <c r="J308" s="34">
        <f t="shared" si="29"/>
        <v>479837.00000000006</v>
      </c>
      <c r="K308" s="126">
        <v>93</v>
      </c>
      <c r="L308" s="134">
        <v>92.3</v>
      </c>
      <c r="M308" s="129">
        <v>90.2</v>
      </c>
      <c r="N308" s="126">
        <v>7</v>
      </c>
      <c r="O308" s="114" t="s">
        <v>28</v>
      </c>
      <c r="P308" s="116">
        <v>0.7</v>
      </c>
      <c r="Q308" s="118">
        <v>160</v>
      </c>
      <c r="R308" s="117" t="s">
        <v>96</v>
      </c>
      <c r="S308" s="114" t="s">
        <v>98</v>
      </c>
      <c r="T308" s="114" t="s">
        <v>145</v>
      </c>
      <c r="U308" s="366">
        <v>0.982</v>
      </c>
    </row>
    <row r="309" spans="1:21" ht="12">
      <c r="A309" s="389"/>
      <c r="B309" s="171">
        <f>B122*2</f>
        <v>2400</v>
      </c>
      <c r="C309" s="172">
        <f>C122*2</f>
        <v>2400</v>
      </c>
      <c r="D309" s="138">
        <f t="shared" si="31"/>
        <v>2064000</v>
      </c>
      <c r="E309" s="135">
        <f t="shared" si="32"/>
        <v>600</v>
      </c>
      <c r="F309" s="173">
        <f t="shared" si="33"/>
        <v>516000</v>
      </c>
      <c r="G309" s="124">
        <v>2600.2</v>
      </c>
      <c r="H309" s="17">
        <f t="shared" si="19"/>
        <v>2236172</v>
      </c>
      <c r="I309" s="134">
        <f t="shared" si="28"/>
        <v>650.05</v>
      </c>
      <c r="J309" s="34">
        <f t="shared" si="29"/>
        <v>559043</v>
      </c>
      <c r="K309" s="126">
        <v>93</v>
      </c>
      <c r="L309" s="134">
        <v>92.3</v>
      </c>
      <c r="M309" s="129">
        <v>90.2</v>
      </c>
      <c r="N309" s="126">
        <v>7</v>
      </c>
      <c r="O309" s="114" t="s">
        <v>28</v>
      </c>
      <c r="P309" s="116">
        <v>0.7</v>
      </c>
      <c r="Q309" s="118">
        <v>160</v>
      </c>
      <c r="R309" s="117" t="s">
        <v>96</v>
      </c>
      <c r="S309" s="114" t="s">
        <v>90</v>
      </c>
      <c r="T309" s="114" t="s">
        <v>145</v>
      </c>
      <c r="U309" s="366">
        <v>1.144</v>
      </c>
    </row>
    <row r="310" spans="1:21" ht="12.75" thickBot="1">
      <c r="A310" s="390"/>
      <c r="B310" s="103">
        <f t="shared" si="30"/>
        <v>2600</v>
      </c>
      <c r="C310" s="174">
        <f>C123*2</f>
        <v>2600</v>
      </c>
      <c r="D310" s="51">
        <f t="shared" si="31"/>
        <v>2236000</v>
      </c>
      <c r="E310" s="52">
        <f t="shared" si="32"/>
        <v>650</v>
      </c>
      <c r="F310" s="53">
        <f t="shared" si="33"/>
        <v>559000</v>
      </c>
      <c r="G310" s="12">
        <v>2817</v>
      </c>
      <c r="H310" s="35">
        <f t="shared" si="19"/>
        <v>2422620</v>
      </c>
      <c r="I310" s="64">
        <f t="shared" si="28"/>
        <v>704.25</v>
      </c>
      <c r="J310" s="36">
        <f t="shared" si="29"/>
        <v>605655</v>
      </c>
      <c r="K310" s="63">
        <v>93.1</v>
      </c>
      <c r="L310" s="64">
        <v>92.3</v>
      </c>
      <c r="M310" s="127">
        <v>90.2</v>
      </c>
      <c r="N310" s="63">
        <v>7</v>
      </c>
      <c r="O310" s="28" t="s">
        <v>28</v>
      </c>
      <c r="P310" s="29">
        <v>0.7</v>
      </c>
      <c r="Q310" s="62">
        <v>160</v>
      </c>
      <c r="R310" s="27" t="s">
        <v>96</v>
      </c>
      <c r="S310" s="28" t="s">
        <v>90</v>
      </c>
      <c r="T310" s="28" t="s">
        <v>145</v>
      </c>
      <c r="U310" s="367">
        <v>1.24</v>
      </c>
    </row>
  </sheetData>
  <sheetProtection password="CFC1" sheet="1"/>
  <mergeCells count="57">
    <mergeCell ref="A11:B11"/>
    <mergeCell ref="A44:A45"/>
    <mergeCell ref="A50:A53"/>
    <mergeCell ref="A20:A21"/>
    <mergeCell ref="A46:A49"/>
    <mergeCell ref="A24:A27"/>
    <mergeCell ref="A28:A29"/>
    <mergeCell ref="A15:A19"/>
    <mergeCell ref="A41:A42"/>
    <mergeCell ref="A8:A9"/>
    <mergeCell ref="A94:A104"/>
    <mergeCell ref="A105:A130"/>
    <mergeCell ref="A292:A310"/>
    <mergeCell ref="A197:A206"/>
    <mergeCell ref="A221:A230"/>
    <mergeCell ref="A231:A240"/>
    <mergeCell ref="A285:A291"/>
    <mergeCell ref="A241:A250"/>
    <mergeCell ref="A251:A260"/>
    <mergeCell ref="G3:H3"/>
    <mergeCell ref="A30:A31"/>
    <mergeCell ref="C2:F2"/>
    <mergeCell ref="C3:D3"/>
    <mergeCell ref="E3:F3"/>
    <mergeCell ref="A2:B3"/>
    <mergeCell ref="A5:B5"/>
    <mergeCell ref="A6:B6"/>
    <mergeCell ref="A7:B7"/>
    <mergeCell ref="A12:A14"/>
    <mergeCell ref="A261:A272"/>
    <mergeCell ref="A60:A63"/>
    <mergeCell ref="A58:A59"/>
    <mergeCell ref="A64:A67"/>
    <mergeCell ref="A68:A71"/>
    <mergeCell ref="A187:A196"/>
    <mergeCell ref="A72:A75"/>
    <mergeCell ref="A76:A79"/>
    <mergeCell ref="A54:A57"/>
    <mergeCell ref="A43:B43"/>
    <mergeCell ref="A273:A284"/>
    <mergeCell ref="A32:A40"/>
    <mergeCell ref="A84:A93"/>
    <mergeCell ref="A211:A220"/>
    <mergeCell ref="A207:A210"/>
    <mergeCell ref="A131:A153"/>
    <mergeCell ref="A154:A163"/>
    <mergeCell ref="A164:A186"/>
    <mergeCell ref="A10:B10"/>
    <mergeCell ref="I3:J3"/>
    <mergeCell ref="U2:U3"/>
    <mergeCell ref="K2:M2"/>
    <mergeCell ref="N3:O3"/>
    <mergeCell ref="Q2:Q3"/>
    <mergeCell ref="P3:P4"/>
    <mergeCell ref="N2:P2"/>
    <mergeCell ref="R2:T3"/>
    <mergeCell ref="G2:J2"/>
  </mergeCells>
  <printOptions/>
  <pageMargins left="0.3937007874015748" right="0.3937007874015748" top="0.3937007874015748" bottom="0.3937007874015748" header="0.5118110236220472" footer="0.5118110236220472"/>
  <pageSetup fitToHeight="5" fitToWidth="1"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8"/>
  <sheetViews>
    <sheetView showGridLines="0" zoomScale="130" zoomScaleNormal="130" zoomScalePageLayoutView="0" workbookViewId="0" topLeftCell="A1">
      <selection activeCell="M16" sqref="M16"/>
    </sheetView>
  </sheetViews>
  <sheetFormatPr defaultColWidth="10.8515625" defaultRowHeight="12.75"/>
  <cols>
    <col min="1" max="1" width="16.28125" style="79" customWidth="1"/>
    <col min="2" max="2" width="7.8515625" style="151" customWidth="1"/>
    <col min="3" max="3" width="7.421875" style="1" bestFit="1" customWidth="1"/>
    <col min="4" max="4" width="7.140625" style="1" bestFit="1" customWidth="1"/>
    <col min="5" max="5" width="6.7109375" style="136" customWidth="1"/>
    <col min="6" max="6" width="5.8515625" style="140" bestFit="1" customWidth="1"/>
    <col min="7" max="7" width="6.7109375" style="136" bestFit="1" customWidth="1"/>
    <col min="8" max="8" width="5.8515625" style="162" bestFit="1" customWidth="1"/>
    <col min="9" max="9" width="6.7109375" style="136" bestFit="1" customWidth="1"/>
    <col min="10" max="10" width="8.00390625" style="162" bestFit="1" customWidth="1"/>
    <col min="11" max="11" width="6.7109375" style="136" bestFit="1" customWidth="1"/>
    <col min="12" max="12" width="8.00390625" style="1" bestFit="1" customWidth="1"/>
    <col min="13" max="13" width="8.00390625" style="162" bestFit="1" customWidth="1"/>
    <col min="14" max="14" width="11.421875" style="1" bestFit="1" customWidth="1"/>
    <col min="15" max="17" width="10.8515625" style="1" customWidth="1"/>
    <col min="18" max="18" width="14.140625" style="1" bestFit="1" customWidth="1"/>
    <col min="19" max="19" width="8.00390625" style="1" customWidth="1"/>
    <col min="20" max="20" width="8.421875" style="1" bestFit="1" customWidth="1"/>
    <col min="21" max="21" width="7.7109375" style="1" bestFit="1" customWidth="1"/>
    <col min="22" max="22" width="10.28125" style="149" bestFit="1" customWidth="1"/>
    <col min="23" max="16384" width="10.8515625" style="1" customWidth="1"/>
  </cols>
  <sheetData>
    <row r="1" ht="52.5" customHeight="1" thickBot="1"/>
    <row r="2" spans="1:22" ht="24" customHeight="1">
      <c r="A2" s="93" t="s">
        <v>1</v>
      </c>
      <c r="D2" s="405" t="s">
        <v>4</v>
      </c>
      <c r="E2" s="406"/>
      <c r="F2" s="406"/>
      <c r="G2" s="407"/>
      <c r="H2" s="374" t="s">
        <v>5</v>
      </c>
      <c r="I2" s="375"/>
      <c r="J2" s="375"/>
      <c r="K2" s="376"/>
      <c r="L2" s="374" t="s">
        <v>6</v>
      </c>
      <c r="M2" s="375"/>
      <c r="N2" s="376"/>
      <c r="O2" s="439" t="s">
        <v>7</v>
      </c>
      <c r="P2" s="440"/>
      <c r="Q2" s="441"/>
      <c r="R2" s="378" t="s">
        <v>22</v>
      </c>
      <c r="S2" s="382" t="s">
        <v>8</v>
      </c>
      <c r="T2" s="383"/>
      <c r="U2" s="384"/>
      <c r="V2" s="372" t="s">
        <v>27</v>
      </c>
    </row>
    <row r="3" spans="4:22" ht="12">
      <c r="D3" s="408" t="s">
        <v>9</v>
      </c>
      <c r="E3" s="409"/>
      <c r="F3" s="404" t="s">
        <v>10</v>
      </c>
      <c r="G3" s="410"/>
      <c r="H3" s="377" t="s">
        <v>9</v>
      </c>
      <c r="I3" s="370"/>
      <c r="J3" s="370" t="s">
        <v>10</v>
      </c>
      <c r="K3" s="371"/>
      <c r="L3" s="2" t="s">
        <v>11</v>
      </c>
      <c r="M3" s="109" t="s">
        <v>12</v>
      </c>
      <c r="N3" s="3" t="s">
        <v>13</v>
      </c>
      <c r="O3" s="437" t="s">
        <v>21</v>
      </c>
      <c r="P3" s="438"/>
      <c r="Q3" s="380" t="s">
        <v>20</v>
      </c>
      <c r="R3" s="379"/>
      <c r="S3" s="385"/>
      <c r="T3" s="386"/>
      <c r="U3" s="387"/>
      <c r="V3" s="373"/>
    </row>
    <row r="4" spans="1:22" ht="15.75" thickBot="1">
      <c r="A4" s="80"/>
      <c r="B4" s="148" t="s">
        <v>32</v>
      </c>
      <c r="D4" s="4" t="s">
        <v>14</v>
      </c>
      <c r="E4" s="139" t="s">
        <v>15</v>
      </c>
      <c r="F4" s="141" t="s">
        <v>14</v>
      </c>
      <c r="G4" s="137" t="s">
        <v>15</v>
      </c>
      <c r="H4" s="167" t="s">
        <v>14</v>
      </c>
      <c r="I4" s="139" t="s">
        <v>15</v>
      </c>
      <c r="J4" s="163" t="s">
        <v>14</v>
      </c>
      <c r="K4" s="137" t="s">
        <v>15</v>
      </c>
      <c r="L4" s="4" t="s">
        <v>16</v>
      </c>
      <c r="M4" s="163" t="s">
        <v>16</v>
      </c>
      <c r="N4" s="6" t="s">
        <v>17</v>
      </c>
      <c r="O4" s="4" t="s">
        <v>18</v>
      </c>
      <c r="P4" s="5" t="s">
        <v>19</v>
      </c>
      <c r="Q4" s="381"/>
      <c r="R4" s="7" t="s">
        <v>23</v>
      </c>
      <c r="S4" s="4" t="s">
        <v>24</v>
      </c>
      <c r="T4" s="5" t="s">
        <v>25</v>
      </c>
      <c r="U4" s="6" t="s">
        <v>93</v>
      </c>
      <c r="V4" s="150" t="s">
        <v>26</v>
      </c>
    </row>
    <row r="5" spans="1:22" ht="12">
      <c r="A5" s="388" t="s">
        <v>112</v>
      </c>
      <c r="B5" s="432">
        <v>45</v>
      </c>
      <c r="C5" s="92" t="s">
        <v>2</v>
      </c>
      <c r="D5" s="82">
        <v>43.7</v>
      </c>
      <c r="E5" s="68">
        <v>37580</v>
      </c>
      <c r="F5" s="9">
        <v>12.6</v>
      </c>
      <c r="G5" s="69">
        <v>10840</v>
      </c>
      <c r="H5" s="77">
        <v>45</v>
      </c>
      <c r="I5" s="68">
        <v>38700</v>
      </c>
      <c r="J5" s="78">
        <v>13</v>
      </c>
      <c r="K5" s="69">
        <v>11180</v>
      </c>
      <c r="L5" s="8">
        <v>98.1</v>
      </c>
      <c r="M5" s="78">
        <v>97.1</v>
      </c>
      <c r="N5" s="10">
        <v>97.5</v>
      </c>
      <c r="O5" s="8">
        <v>1.9</v>
      </c>
      <c r="P5" s="9" t="s">
        <v>28</v>
      </c>
      <c r="Q5" s="10">
        <v>0.3</v>
      </c>
      <c r="R5" s="11">
        <v>38</v>
      </c>
      <c r="S5" s="8" t="s">
        <v>29</v>
      </c>
      <c r="T5" s="9" t="s">
        <v>31</v>
      </c>
      <c r="U5" s="10" t="s">
        <v>90</v>
      </c>
      <c r="V5" s="46">
        <v>0.0204</v>
      </c>
    </row>
    <row r="6" spans="1:22" ht="12.75" customHeight="1" thickBot="1">
      <c r="A6" s="389"/>
      <c r="B6" s="433"/>
      <c r="C6" s="87" t="s">
        <v>3</v>
      </c>
      <c r="D6" s="83">
        <v>46.9</v>
      </c>
      <c r="E6" s="35">
        <v>40330</v>
      </c>
      <c r="F6" s="13">
        <v>13.9</v>
      </c>
      <c r="G6" s="36">
        <v>11950</v>
      </c>
      <c r="H6" s="63">
        <v>45</v>
      </c>
      <c r="I6" s="35">
        <v>38700</v>
      </c>
      <c r="J6" s="64">
        <v>13</v>
      </c>
      <c r="K6" s="36">
        <v>11180</v>
      </c>
      <c r="L6" s="12">
        <v>98.4</v>
      </c>
      <c r="M6" s="64">
        <v>104.2</v>
      </c>
      <c r="N6" s="14">
        <v>106.7</v>
      </c>
      <c r="O6" s="12">
        <v>1.6</v>
      </c>
      <c r="P6" s="13" t="s">
        <v>28</v>
      </c>
      <c r="Q6" s="14">
        <v>0.3</v>
      </c>
      <c r="R6" s="15">
        <v>32</v>
      </c>
      <c r="S6" s="12" t="s">
        <v>29</v>
      </c>
      <c r="T6" s="13" t="s">
        <v>31</v>
      </c>
      <c r="U6" s="14" t="s">
        <v>90</v>
      </c>
      <c r="V6" s="47">
        <v>0.0204</v>
      </c>
    </row>
    <row r="7" spans="1:22" ht="12.75" customHeight="1">
      <c r="A7" s="389"/>
      <c r="B7" s="432">
        <v>60</v>
      </c>
      <c r="C7" s="92" t="s">
        <v>2</v>
      </c>
      <c r="D7" s="82">
        <v>58.9</v>
      </c>
      <c r="E7" s="68">
        <v>50650</v>
      </c>
      <c r="F7" s="9">
        <v>12.6</v>
      </c>
      <c r="G7" s="69">
        <v>10840</v>
      </c>
      <c r="H7" s="77">
        <v>60</v>
      </c>
      <c r="I7" s="68">
        <v>51600</v>
      </c>
      <c r="J7" s="78">
        <v>13</v>
      </c>
      <c r="K7" s="69">
        <v>11180</v>
      </c>
      <c r="L7" s="8">
        <v>97.8</v>
      </c>
      <c r="M7" s="78">
        <v>98.2</v>
      </c>
      <c r="N7" s="10">
        <v>97.5</v>
      </c>
      <c r="O7" s="8">
        <v>2.2</v>
      </c>
      <c r="P7" s="9" t="s">
        <v>28</v>
      </c>
      <c r="Q7" s="10">
        <v>0.3</v>
      </c>
      <c r="R7" s="11">
        <v>44</v>
      </c>
      <c r="S7" s="8" t="s">
        <v>29</v>
      </c>
      <c r="T7" s="9" t="s">
        <v>31</v>
      </c>
      <c r="U7" s="10" t="s">
        <v>90</v>
      </c>
      <c r="V7" s="46">
        <v>0.0272</v>
      </c>
    </row>
    <row r="8" spans="1:22" ht="12.75" customHeight="1" thickBot="1">
      <c r="A8" s="389"/>
      <c r="B8" s="433"/>
      <c r="C8" s="87" t="s">
        <v>3</v>
      </c>
      <c r="D8" s="83">
        <v>62.34</v>
      </c>
      <c r="E8" s="35">
        <v>53610</v>
      </c>
      <c r="F8" s="13">
        <v>13.9</v>
      </c>
      <c r="G8" s="36">
        <v>11950</v>
      </c>
      <c r="H8" s="63">
        <v>60</v>
      </c>
      <c r="I8" s="35">
        <v>51600</v>
      </c>
      <c r="J8" s="64">
        <v>13</v>
      </c>
      <c r="K8" s="36">
        <v>11180</v>
      </c>
      <c r="L8" s="12">
        <v>98.1</v>
      </c>
      <c r="M8" s="64">
        <v>103.9</v>
      </c>
      <c r="N8" s="14">
        <v>107.3</v>
      </c>
      <c r="O8" s="12">
        <v>1.9</v>
      </c>
      <c r="P8" s="13" t="s">
        <v>28</v>
      </c>
      <c r="Q8" s="14">
        <v>0.3</v>
      </c>
      <c r="R8" s="15">
        <v>34</v>
      </c>
      <c r="S8" s="12" t="s">
        <v>29</v>
      </c>
      <c r="T8" s="13" t="s">
        <v>31</v>
      </c>
      <c r="U8" s="14" t="s">
        <v>90</v>
      </c>
      <c r="V8" s="47">
        <v>0.0272</v>
      </c>
    </row>
    <row r="9" spans="1:22" ht="12.75" customHeight="1">
      <c r="A9" s="389"/>
      <c r="B9" s="432">
        <v>80</v>
      </c>
      <c r="C9" s="92" t="s">
        <v>2</v>
      </c>
      <c r="D9" s="82">
        <v>78.16</v>
      </c>
      <c r="E9" s="68">
        <v>67220</v>
      </c>
      <c r="F9" s="9">
        <v>19.5</v>
      </c>
      <c r="G9" s="69">
        <v>16770</v>
      </c>
      <c r="H9" s="77">
        <v>80</v>
      </c>
      <c r="I9" s="68">
        <v>68800</v>
      </c>
      <c r="J9" s="78">
        <v>20</v>
      </c>
      <c r="K9" s="69">
        <v>17200</v>
      </c>
      <c r="L9" s="8">
        <v>97.9</v>
      </c>
      <c r="M9" s="78">
        <v>97.7</v>
      </c>
      <c r="N9" s="10">
        <v>97.5</v>
      </c>
      <c r="O9" s="8">
        <v>2.2</v>
      </c>
      <c r="P9" s="9" t="s">
        <v>28</v>
      </c>
      <c r="Q9" s="10">
        <v>0.2</v>
      </c>
      <c r="R9" s="11">
        <v>45</v>
      </c>
      <c r="S9" s="8" t="s">
        <v>30</v>
      </c>
      <c r="T9" s="9" t="s">
        <v>31</v>
      </c>
      <c r="U9" s="10" t="s">
        <v>90</v>
      </c>
      <c r="V9" s="46">
        <v>0.0363</v>
      </c>
    </row>
    <row r="10" spans="1:22" ht="12.75" customHeight="1" thickBot="1">
      <c r="A10" s="390"/>
      <c r="B10" s="433"/>
      <c r="C10" s="87" t="s">
        <v>3</v>
      </c>
      <c r="D10" s="83">
        <v>82.7</v>
      </c>
      <c r="E10" s="35">
        <v>71120</v>
      </c>
      <c r="F10" s="13">
        <v>21.3</v>
      </c>
      <c r="G10" s="36">
        <v>18320</v>
      </c>
      <c r="H10" s="63">
        <v>80</v>
      </c>
      <c r="I10" s="35">
        <v>68800</v>
      </c>
      <c r="J10" s="64">
        <v>20</v>
      </c>
      <c r="K10" s="36">
        <v>17200</v>
      </c>
      <c r="L10" s="12">
        <v>98.2</v>
      </c>
      <c r="M10" s="64">
        <v>103.4</v>
      </c>
      <c r="N10" s="14">
        <v>107</v>
      </c>
      <c r="O10" s="12">
        <v>1.8</v>
      </c>
      <c r="P10" s="13" t="s">
        <v>28</v>
      </c>
      <c r="Q10" s="14">
        <v>0.2</v>
      </c>
      <c r="R10" s="15">
        <v>34</v>
      </c>
      <c r="S10" s="12" t="s">
        <v>30</v>
      </c>
      <c r="T10" s="13" t="s">
        <v>31</v>
      </c>
      <c r="U10" s="14" t="s">
        <v>90</v>
      </c>
      <c r="V10" s="47">
        <v>0.0363</v>
      </c>
    </row>
    <row r="11" spans="1:22" ht="12.75" customHeight="1">
      <c r="A11" s="388" t="s">
        <v>42</v>
      </c>
      <c r="B11" s="419" t="s">
        <v>24</v>
      </c>
      <c r="C11" s="92" t="s">
        <v>2</v>
      </c>
      <c r="D11" s="82">
        <v>28.6</v>
      </c>
      <c r="E11" s="68">
        <f aca="true" t="shared" si="0" ref="E11:E24">D11*860</f>
        <v>24596</v>
      </c>
      <c r="F11" s="9">
        <v>8.3</v>
      </c>
      <c r="G11" s="69">
        <f aca="true" t="shared" si="1" ref="G11:G24">F11*860</f>
        <v>7138.000000000001</v>
      </c>
      <c r="H11" s="77">
        <v>29.3</v>
      </c>
      <c r="I11" s="68">
        <f aca="true" t="shared" si="2" ref="I11:I24">H11*860</f>
        <v>25198</v>
      </c>
      <c r="J11" s="78">
        <v>8.5</v>
      </c>
      <c r="K11" s="69">
        <f aca="true" t="shared" si="3" ref="K11:K24">J11*860</f>
        <v>7310</v>
      </c>
      <c r="L11" s="8">
        <v>97.8</v>
      </c>
      <c r="M11" s="78">
        <v>97.6</v>
      </c>
      <c r="N11" s="10">
        <v>97.5</v>
      </c>
      <c r="O11" s="8">
        <v>3.1</v>
      </c>
      <c r="P11" s="9" t="s">
        <v>28</v>
      </c>
      <c r="Q11" s="10">
        <v>0.3</v>
      </c>
      <c r="R11" s="11">
        <v>65</v>
      </c>
      <c r="S11" s="8" t="s">
        <v>116</v>
      </c>
      <c r="T11" s="9" t="s">
        <v>90</v>
      </c>
      <c r="U11" s="10" t="s">
        <v>90</v>
      </c>
      <c r="V11" s="46">
        <v>0.012</v>
      </c>
    </row>
    <row r="12" spans="1:22" ht="12.75" customHeight="1" thickBot="1">
      <c r="A12" s="389"/>
      <c r="B12" s="427"/>
      <c r="C12" s="87" t="s">
        <v>3</v>
      </c>
      <c r="D12" s="83">
        <v>30.1</v>
      </c>
      <c r="E12" s="35">
        <f t="shared" si="0"/>
        <v>25886</v>
      </c>
      <c r="F12" s="13">
        <v>9.2</v>
      </c>
      <c r="G12" s="36">
        <f t="shared" si="1"/>
        <v>7911.999999999999</v>
      </c>
      <c r="H12" s="63">
        <v>29.3</v>
      </c>
      <c r="I12" s="35">
        <f t="shared" si="2"/>
        <v>25198</v>
      </c>
      <c r="J12" s="64">
        <v>8.5</v>
      </c>
      <c r="K12" s="36">
        <f t="shared" si="3"/>
        <v>7310</v>
      </c>
      <c r="L12" s="12">
        <v>99</v>
      </c>
      <c r="M12" s="64">
        <v>102.7</v>
      </c>
      <c r="N12" s="14">
        <v>108</v>
      </c>
      <c r="O12" s="12">
        <v>1</v>
      </c>
      <c r="P12" s="13" t="s">
        <v>28</v>
      </c>
      <c r="Q12" s="14">
        <v>0.3</v>
      </c>
      <c r="R12" s="15">
        <v>25</v>
      </c>
      <c r="S12" s="12" t="s">
        <v>116</v>
      </c>
      <c r="T12" s="13" t="s">
        <v>90</v>
      </c>
      <c r="U12" s="14" t="s">
        <v>90</v>
      </c>
      <c r="V12" s="47">
        <v>0.012</v>
      </c>
    </row>
    <row r="13" spans="1:22" ht="12.75" customHeight="1">
      <c r="A13" s="389"/>
      <c r="B13" s="426" t="s">
        <v>25</v>
      </c>
      <c r="C13" s="92" t="s">
        <v>2</v>
      </c>
      <c r="D13" s="82">
        <v>28.6</v>
      </c>
      <c r="E13" s="68">
        <f t="shared" si="0"/>
        <v>24596</v>
      </c>
      <c r="F13" s="9">
        <v>9.8</v>
      </c>
      <c r="G13" s="69">
        <f t="shared" si="1"/>
        <v>8428</v>
      </c>
      <c r="H13" s="77">
        <v>29.3</v>
      </c>
      <c r="I13" s="68">
        <f t="shared" si="2"/>
        <v>25198</v>
      </c>
      <c r="J13" s="78">
        <v>10</v>
      </c>
      <c r="K13" s="69">
        <f t="shared" si="3"/>
        <v>8600</v>
      </c>
      <c r="L13" s="8">
        <v>96.9</v>
      </c>
      <c r="M13" s="78">
        <v>97.6</v>
      </c>
      <c r="N13" s="10">
        <v>97.5</v>
      </c>
      <c r="O13" s="8">
        <v>3.1</v>
      </c>
      <c r="P13" s="9" t="s">
        <v>28</v>
      </c>
      <c r="Q13" s="10">
        <v>0.3</v>
      </c>
      <c r="R13" s="11">
        <v>65</v>
      </c>
      <c r="S13" s="8" t="s">
        <v>90</v>
      </c>
      <c r="T13" s="9" t="s">
        <v>117</v>
      </c>
      <c r="U13" s="10" t="s">
        <v>90</v>
      </c>
      <c r="V13" s="46">
        <v>0.012</v>
      </c>
    </row>
    <row r="14" spans="1:22" ht="12.75" customHeight="1" thickBot="1">
      <c r="A14" s="390"/>
      <c r="B14" s="420"/>
      <c r="C14" s="87" t="s">
        <v>3</v>
      </c>
      <c r="D14" s="83">
        <v>30.1</v>
      </c>
      <c r="E14" s="35">
        <f t="shared" si="0"/>
        <v>25886</v>
      </c>
      <c r="F14" s="13">
        <v>10.7</v>
      </c>
      <c r="G14" s="36">
        <f t="shared" si="1"/>
        <v>9202</v>
      </c>
      <c r="H14" s="63">
        <v>29.3</v>
      </c>
      <c r="I14" s="35">
        <f t="shared" si="2"/>
        <v>25198</v>
      </c>
      <c r="J14" s="64">
        <v>10</v>
      </c>
      <c r="K14" s="36">
        <f t="shared" si="3"/>
        <v>8600</v>
      </c>
      <c r="L14" s="12">
        <v>99</v>
      </c>
      <c r="M14" s="64">
        <v>102.7</v>
      </c>
      <c r="N14" s="14">
        <v>108</v>
      </c>
      <c r="O14" s="12">
        <v>1</v>
      </c>
      <c r="P14" s="13" t="s">
        <v>28</v>
      </c>
      <c r="Q14" s="14">
        <v>0.3</v>
      </c>
      <c r="R14" s="15">
        <v>25</v>
      </c>
      <c r="S14" s="12" t="s">
        <v>90</v>
      </c>
      <c r="T14" s="13" t="s">
        <v>117</v>
      </c>
      <c r="U14" s="14" t="s">
        <v>90</v>
      </c>
      <c r="V14" s="47">
        <v>0.012</v>
      </c>
    </row>
    <row r="15" spans="1:22" ht="12.75" customHeight="1">
      <c r="A15" s="428" t="s">
        <v>43</v>
      </c>
      <c r="B15" s="429"/>
      <c r="C15" s="92" t="s">
        <v>2</v>
      </c>
      <c r="D15" s="82">
        <v>23.4</v>
      </c>
      <c r="E15" s="68">
        <f t="shared" si="0"/>
        <v>20124</v>
      </c>
      <c r="F15" s="9">
        <v>6.9</v>
      </c>
      <c r="G15" s="69">
        <f t="shared" si="1"/>
        <v>5934</v>
      </c>
      <c r="H15" s="77">
        <v>24</v>
      </c>
      <c r="I15" s="68">
        <f t="shared" si="2"/>
        <v>20640</v>
      </c>
      <c r="J15" s="78">
        <v>7.2</v>
      </c>
      <c r="K15" s="69">
        <f t="shared" si="3"/>
        <v>6192</v>
      </c>
      <c r="L15" s="8">
        <v>97.9</v>
      </c>
      <c r="M15" s="78">
        <v>97.5</v>
      </c>
      <c r="N15" s="10" t="s">
        <v>90</v>
      </c>
      <c r="O15" s="8">
        <v>2.1</v>
      </c>
      <c r="P15" s="9" t="s">
        <v>28</v>
      </c>
      <c r="Q15" s="10">
        <v>0.4</v>
      </c>
      <c r="R15" s="11">
        <v>51</v>
      </c>
      <c r="S15" s="8" t="s">
        <v>45</v>
      </c>
      <c r="T15" s="9" t="s">
        <v>92</v>
      </c>
      <c r="U15" s="10" t="s">
        <v>90</v>
      </c>
      <c r="V15" s="46">
        <v>0.0101</v>
      </c>
    </row>
    <row r="16" spans="1:22" ht="12.75" customHeight="1" thickBot="1">
      <c r="A16" s="430"/>
      <c r="B16" s="431"/>
      <c r="C16" s="87" t="s">
        <v>3</v>
      </c>
      <c r="D16" s="83">
        <v>24.7</v>
      </c>
      <c r="E16" s="35">
        <f t="shared" si="0"/>
        <v>21242</v>
      </c>
      <c r="F16" s="13">
        <v>7.7</v>
      </c>
      <c r="G16" s="36">
        <f t="shared" si="1"/>
        <v>6622</v>
      </c>
      <c r="H16" s="63">
        <v>24</v>
      </c>
      <c r="I16" s="35">
        <f t="shared" si="2"/>
        <v>20640</v>
      </c>
      <c r="J16" s="64">
        <v>7.2</v>
      </c>
      <c r="K16" s="36">
        <f t="shared" si="3"/>
        <v>6192</v>
      </c>
      <c r="L16" s="12">
        <v>98.9</v>
      </c>
      <c r="M16" s="64">
        <v>102.9</v>
      </c>
      <c r="N16" s="14">
        <v>107</v>
      </c>
      <c r="O16" s="12">
        <v>1.1</v>
      </c>
      <c r="P16" s="13" t="s">
        <v>28</v>
      </c>
      <c r="Q16" s="14">
        <v>0.3</v>
      </c>
      <c r="R16" s="15">
        <v>26</v>
      </c>
      <c r="S16" s="12" t="s">
        <v>45</v>
      </c>
      <c r="T16" s="13" t="s">
        <v>92</v>
      </c>
      <c r="U16" s="14" t="s">
        <v>90</v>
      </c>
      <c r="V16" s="47">
        <v>0.0101</v>
      </c>
    </row>
    <row r="17" spans="1:22" ht="12.75" customHeight="1">
      <c r="A17" s="428" t="s">
        <v>44</v>
      </c>
      <c r="B17" s="429"/>
      <c r="C17" s="92" t="s">
        <v>2</v>
      </c>
      <c r="D17" s="327">
        <v>28</v>
      </c>
      <c r="E17" s="75">
        <f t="shared" si="0"/>
        <v>24080</v>
      </c>
      <c r="F17" s="331">
        <v>5.6</v>
      </c>
      <c r="G17" s="76">
        <f t="shared" si="1"/>
        <v>4816</v>
      </c>
      <c r="H17" s="328">
        <v>28.7</v>
      </c>
      <c r="I17" s="75">
        <f t="shared" si="2"/>
        <v>24682</v>
      </c>
      <c r="J17" s="193">
        <v>5.7</v>
      </c>
      <c r="K17" s="76">
        <f t="shared" si="3"/>
        <v>4902</v>
      </c>
      <c r="L17" s="329">
        <v>97.9</v>
      </c>
      <c r="M17" s="193">
        <v>97.6</v>
      </c>
      <c r="N17" s="330" t="s">
        <v>90</v>
      </c>
      <c r="O17" s="329">
        <v>2.1</v>
      </c>
      <c r="P17" s="331" t="s">
        <v>28</v>
      </c>
      <c r="Q17" s="330">
        <v>0.3</v>
      </c>
      <c r="R17" s="332">
        <v>62</v>
      </c>
      <c r="S17" s="329" t="s">
        <v>45</v>
      </c>
      <c r="T17" s="331" t="s">
        <v>92</v>
      </c>
      <c r="U17" s="330" t="s">
        <v>90</v>
      </c>
      <c r="V17" s="333">
        <v>0.0121</v>
      </c>
    </row>
    <row r="18" spans="1:22" ht="12.75" customHeight="1" thickBot="1">
      <c r="A18" s="430"/>
      <c r="B18" s="431"/>
      <c r="C18" s="87" t="s">
        <v>3</v>
      </c>
      <c r="D18" s="83">
        <v>29.7</v>
      </c>
      <c r="E18" s="35">
        <f t="shared" si="0"/>
        <v>25542</v>
      </c>
      <c r="F18" s="13">
        <v>6.1</v>
      </c>
      <c r="G18" s="36">
        <f t="shared" si="1"/>
        <v>5246</v>
      </c>
      <c r="H18" s="63">
        <v>28.7</v>
      </c>
      <c r="I18" s="35">
        <f t="shared" si="2"/>
        <v>24682</v>
      </c>
      <c r="J18" s="64">
        <v>5.7</v>
      </c>
      <c r="K18" s="36">
        <f t="shared" si="3"/>
        <v>4902</v>
      </c>
      <c r="L18" s="12">
        <v>99</v>
      </c>
      <c r="M18" s="64">
        <v>103.5</v>
      </c>
      <c r="N18" s="14">
        <v>107</v>
      </c>
      <c r="O18" s="12">
        <v>1</v>
      </c>
      <c r="P18" s="13" t="s">
        <v>28</v>
      </c>
      <c r="Q18" s="14">
        <v>0.3</v>
      </c>
      <c r="R18" s="15">
        <v>25</v>
      </c>
      <c r="S18" s="12" t="s">
        <v>45</v>
      </c>
      <c r="T18" s="13" t="s">
        <v>92</v>
      </c>
      <c r="U18" s="14" t="s">
        <v>90</v>
      </c>
      <c r="V18" s="47">
        <v>0.0121</v>
      </c>
    </row>
    <row r="19" spans="1:22" ht="12.75" customHeight="1">
      <c r="A19" s="428" t="s">
        <v>51</v>
      </c>
      <c r="B19" s="429"/>
      <c r="C19" s="92" t="s">
        <v>2</v>
      </c>
      <c r="D19" s="327">
        <v>23.6</v>
      </c>
      <c r="E19" s="75">
        <f t="shared" si="0"/>
        <v>20296</v>
      </c>
      <c r="F19" s="331">
        <v>7.8</v>
      </c>
      <c r="G19" s="76">
        <f t="shared" si="1"/>
        <v>6708</v>
      </c>
      <c r="H19" s="328">
        <v>24</v>
      </c>
      <c r="I19" s="75">
        <f t="shared" si="2"/>
        <v>20640</v>
      </c>
      <c r="J19" s="193">
        <v>8</v>
      </c>
      <c r="K19" s="76">
        <f t="shared" si="3"/>
        <v>6880</v>
      </c>
      <c r="L19" s="329">
        <v>98.5</v>
      </c>
      <c r="M19" s="193">
        <v>98.33</v>
      </c>
      <c r="N19" s="330" t="s">
        <v>90</v>
      </c>
      <c r="O19" s="329">
        <v>1.5</v>
      </c>
      <c r="P19" s="331" t="s">
        <v>28</v>
      </c>
      <c r="Q19" s="330">
        <v>0.2</v>
      </c>
      <c r="R19" s="332">
        <v>47</v>
      </c>
      <c r="S19" s="329" t="s">
        <v>45</v>
      </c>
      <c r="T19" s="331" t="s">
        <v>92</v>
      </c>
      <c r="U19" s="330" t="s">
        <v>90</v>
      </c>
      <c r="V19" s="333">
        <v>0.0104</v>
      </c>
    </row>
    <row r="20" spans="1:22" ht="12.75" customHeight="1" thickBot="1">
      <c r="A20" s="430"/>
      <c r="B20" s="431"/>
      <c r="C20" s="87" t="s">
        <v>3</v>
      </c>
      <c r="D20" s="83">
        <v>25</v>
      </c>
      <c r="E20" s="35">
        <f t="shared" si="0"/>
        <v>21500</v>
      </c>
      <c r="F20" s="13">
        <v>9</v>
      </c>
      <c r="G20" s="36">
        <f t="shared" si="1"/>
        <v>7740</v>
      </c>
      <c r="H20" s="63">
        <v>24</v>
      </c>
      <c r="I20" s="35">
        <f t="shared" si="2"/>
        <v>20640</v>
      </c>
      <c r="J20" s="64">
        <v>8</v>
      </c>
      <c r="K20" s="36">
        <f t="shared" si="3"/>
        <v>6880</v>
      </c>
      <c r="L20" s="12">
        <v>99</v>
      </c>
      <c r="M20" s="64">
        <v>104.2</v>
      </c>
      <c r="N20" s="14">
        <v>107.3</v>
      </c>
      <c r="O20" s="12">
        <v>1</v>
      </c>
      <c r="P20" s="13" t="s">
        <v>28</v>
      </c>
      <c r="Q20" s="14">
        <v>0.2</v>
      </c>
      <c r="R20" s="15">
        <v>20</v>
      </c>
      <c r="S20" s="12" t="s">
        <v>45</v>
      </c>
      <c r="T20" s="13" t="s">
        <v>92</v>
      </c>
      <c r="U20" s="14" t="s">
        <v>90</v>
      </c>
      <c r="V20" s="47">
        <v>0.0104</v>
      </c>
    </row>
    <row r="21" spans="1:22" ht="12.75" customHeight="1">
      <c r="A21" s="428" t="s">
        <v>46</v>
      </c>
      <c r="B21" s="419">
        <v>75</v>
      </c>
      <c r="C21" s="92" t="s">
        <v>2</v>
      </c>
      <c r="D21" s="327">
        <v>84.4</v>
      </c>
      <c r="E21" s="75">
        <f t="shared" si="0"/>
        <v>72584</v>
      </c>
      <c r="F21" s="331">
        <v>12.5</v>
      </c>
      <c r="G21" s="76">
        <f t="shared" si="1"/>
        <v>10750</v>
      </c>
      <c r="H21" s="328">
        <v>87</v>
      </c>
      <c r="I21" s="75">
        <f t="shared" si="2"/>
        <v>74820</v>
      </c>
      <c r="J21" s="193">
        <v>13</v>
      </c>
      <c r="K21" s="76">
        <f t="shared" si="3"/>
        <v>11180</v>
      </c>
      <c r="L21" s="329">
        <v>97.5</v>
      </c>
      <c r="M21" s="193">
        <v>97</v>
      </c>
      <c r="N21" s="330">
        <v>97.8</v>
      </c>
      <c r="O21" s="329">
        <v>2.5</v>
      </c>
      <c r="P21" s="331" t="s">
        <v>28</v>
      </c>
      <c r="Q21" s="330">
        <v>0.3</v>
      </c>
      <c r="R21" s="332">
        <v>44</v>
      </c>
      <c r="S21" s="329" t="s">
        <v>47</v>
      </c>
      <c r="T21" s="331" t="s">
        <v>48</v>
      </c>
      <c r="U21" s="330" t="s">
        <v>90</v>
      </c>
      <c r="V21" s="333">
        <v>0.037</v>
      </c>
    </row>
    <row r="22" spans="1:22" ht="12.75" customHeight="1" thickBot="1">
      <c r="A22" s="436"/>
      <c r="B22" s="427"/>
      <c r="C22" s="87" t="s">
        <v>3</v>
      </c>
      <c r="D22" s="83">
        <v>89.5</v>
      </c>
      <c r="E22" s="35">
        <f t="shared" si="0"/>
        <v>76970</v>
      </c>
      <c r="F22" s="13">
        <v>13.6</v>
      </c>
      <c r="G22" s="36">
        <f t="shared" si="1"/>
        <v>11696</v>
      </c>
      <c r="H22" s="63">
        <v>87</v>
      </c>
      <c r="I22" s="35">
        <f t="shared" si="2"/>
        <v>74820</v>
      </c>
      <c r="J22" s="64">
        <v>13</v>
      </c>
      <c r="K22" s="36">
        <f t="shared" si="3"/>
        <v>11180</v>
      </c>
      <c r="L22" s="12">
        <v>99.1</v>
      </c>
      <c r="M22" s="64">
        <v>102.9</v>
      </c>
      <c r="N22" s="14">
        <v>104</v>
      </c>
      <c r="O22" s="12">
        <v>0.9</v>
      </c>
      <c r="P22" s="13" t="s">
        <v>28</v>
      </c>
      <c r="Q22" s="14">
        <v>0.3</v>
      </c>
      <c r="R22" s="15">
        <v>18</v>
      </c>
      <c r="S22" s="12" t="s">
        <v>47</v>
      </c>
      <c r="T22" s="13" t="s">
        <v>48</v>
      </c>
      <c r="U22" s="14" t="s">
        <v>90</v>
      </c>
      <c r="V22" s="47">
        <v>0.037</v>
      </c>
    </row>
    <row r="23" spans="1:22" ht="12.75" customHeight="1">
      <c r="A23" s="436"/>
      <c r="B23" s="426">
        <v>100</v>
      </c>
      <c r="C23" s="92" t="s">
        <v>2</v>
      </c>
      <c r="D23" s="327">
        <v>112.5</v>
      </c>
      <c r="E23" s="75">
        <f t="shared" si="0"/>
        <v>96750</v>
      </c>
      <c r="F23" s="331">
        <v>12.5</v>
      </c>
      <c r="G23" s="76">
        <f t="shared" si="1"/>
        <v>10750</v>
      </c>
      <c r="H23" s="328">
        <v>115.7</v>
      </c>
      <c r="I23" s="75">
        <f t="shared" si="2"/>
        <v>99502</v>
      </c>
      <c r="J23" s="193">
        <v>13</v>
      </c>
      <c r="K23" s="76">
        <f t="shared" si="3"/>
        <v>11180</v>
      </c>
      <c r="L23" s="329">
        <v>98</v>
      </c>
      <c r="M23" s="193">
        <v>97.2</v>
      </c>
      <c r="N23" s="330">
        <v>97.8</v>
      </c>
      <c r="O23" s="329">
        <v>2</v>
      </c>
      <c r="P23" s="331" t="s">
        <v>28</v>
      </c>
      <c r="Q23" s="330">
        <v>0.3</v>
      </c>
      <c r="R23" s="332">
        <v>44</v>
      </c>
      <c r="S23" s="329" t="s">
        <v>47</v>
      </c>
      <c r="T23" s="331" t="s">
        <v>48</v>
      </c>
      <c r="U23" s="330" t="s">
        <v>90</v>
      </c>
      <c r="V23" s="333">
        <v>0.049</v>
      </c>
    </row>
    <row r="24" spans="1:22" ht="12.75" customHeight="1" thickBot="1">
      <c r="A24" s="430"/>
      <c r="B24" s="420"/>
      <c r="C24" s="87" t="s">
        <v>3</v>
      </c>
      <c r="D24" s="83">
        <v>119.5</v>
      </c>
      <c r="E24" s="35">
        <f t="shared" si="0"/>
        <v>102770</v>
      </c>
      <c r="F24" s="13">
        <v>13.6</v>
      </c>
      <c r="G24" s="36">
        <f t="shared" si="1"/>
        <v>11696</v>
      </c>
      <c r="H24" s="63">
        <v>115.7</v>
      </c>
      <c r="I24" s="35">
        <f t="shared" si="2"/>
        <v>99502</v>
      </c>
      <c r="J24" s="64">
        <v>13</v>
      </c>
      <c r="K24" s="36">
        <f t="shared" si="3"/>
        <v>11180</v>
      </c>
      <c r="L24" s="12">
        <v>99</v>
      </c>
      <c r="M24" s="64">
        <v>103.3</v>
      </c>
      <c r="N24" s="14">
        <v>104</v>
      </c>
      <c r="O24" s="12">
        <v>1</v>
      </c>
      <c r="P24" s="13" t="s">
        <v>28</v>
      </c>
      <c r="Q24" s="14">
        <v>0.3</v>
      </c>
      <c r="R24" s="15">
        <v>18</v>
      </c>
      <c r="S24" s="12" t="s">
        <v>47</v>
      </c>
      <c r="T24" s="13" t="s">
        <v>48</v>
      </c>
      <c r="U24" s="14" t="s">
        <v>90</v>
      </c>
      <c r="V24" s="47">
        <v>0.049</v>
      </c>
    </row>
    <row r="25" spans="1:22" ht="12.75" customHeight="1">
      <c r="A25" s="244" t="s">
        <v>34</v>
      </c>
      <c r="B25" s="324"/>
      <c r="C25" s="31" t="s">
        <v>2</v>
      </c>
      <c r="D25" s="84">
        <v>28</v>
      </c>
      <c r="E25" s="68">
        <v>24080</v>
      </c>
      <c r="F25" s="9">
        <v>5.6</v>
      </c>
      <c r="G25" s="69">
        <v>4820</v>
      </c>
      <c r="H25" s="77">
        <v>28.7</v>
      </c>
      <c r="I25" s="68">
        <v>24680</v>
      </c>
      <c r="J25" s="78">
        <v>5.7</v>
      </c>
      <c r="K25" s="69">
        <v>4900</v>
      </c>
      <c r="L25" s="70">
        <v>97.9</v>
      </c>
      <c r="M25" s="78">
        <v>97.6</v>
      </c>
      <c r="N25" s="72" t="s">
        <v>90</v>
      </c>
      <c r="O25" s="8">
        <v>2.1</v>
      </c>
      <c r="P25" s="71" t="s">
        <v>28</v>
      </c>
      <c r="Q25" s="73">
        <v>0.3</v>
      </c>
      <c r="R25" s="74">
        <v>62</v>
      </c>
      <c r="S25" s="77" t="s">
        <v>91</v>
      </c>
      <c r="T25" s="78" t="s">
        <v>92</v>
      </c>
      <c r="U25" s="69" t="s">
        <v>90</v>
      </c>
      <c r="V25" s="46">
        <v>0.0121</v>
      </c>
    </row>
    <row r="26" spans="1:22" ht="12.75" customHeight="1" thickBot="1">
      <c r="A26" s="325"/>
      <c r="B26" s="326"/>
      <c r="C26" s="32" t="s">
        <v>3</v>
      </c>
      <c r="D26" s="85">
        <v>29.7</v>
      </c>
      <c r="E26" s="35">
        <v>25540</v>
      </c>
      <c r="F26" s="13">
        <v>6.1</v>
      </c>
      <c r="G26" s="36">
        <v>5250</v>
      </c>
      <c r="H26" s="63">
        <v>28.7</v>
      </c>
      <c r="I26" s="35">
        <v>24680</v>
      </c>
      <c r="J26" s="64">
        <v>5.7</v>
      </c>
      <c r="K26" s="36">
        <v>4900</v>
      </c>
      <c r="L26" s="19">
        <v>99</v>
      </c>
      <c r="M26" s="64">
        <v>103.5</v>
      </c>
      <c r="N26" s="21">
        <v>107</v>
      </c>
      <c r="O26" s="12">
        <v>1</v>
      </c>
      <c r="P26" s="20" t="s">
        <v>28</v>
      </c>
      <c r="Q26" s="40">
        <v>0.3</v>
      </c>
      <c r="R26" s="43">
        <v>25</v>
      </c>
      <c r="S26" s="63" t="s">
        <v>91</v>
      </c>
      <c r="T26" s="64" t="s">
        <v>92</v>
      </c>
      <c r="U26" s="36" t="s">
        <v>90</v>
      </c>
      <c r="V26" s="47">
        <v>0.0121</v>
      </c>
    </row>
    <row r="27" spans="1:22" ht="12" customHeight="1">
      <c r="A27" s="428" t="s">
        <v>58</v>
      </c>
      <c r="B27" s="434"/>
      <c r="C27" s="31" t="s">
        <v>2</v>
      </c>
      <c r="D27" s="86">
        <v>23.4</v>
      </c>
      <c r="E27" s="75">
        <v>20120</v>
      </c>
      <c r="F27" s="331">
        <v>6.9</v>
      </c>
      <c r="G27" s="76">
        <v>5930</v>
      </c>
      <c r="H27" s="77">
        <v>24</v>
      </c>
      <c r="I27" s="68">
        <v>20640</v>
      </c>
      <c r="J27" s="78">
        <v>7.2</v>
      </c>
      <c r="K27" s="69">
        <v>6190</v>
      </c>
      <c r="L27" s="70">
        <v>97.9</v>
      </c>
      <c r="M27" s="78">
        <v>97.5</v>
      </c>
      <c r="N27" s="72" t="s">
        <v>90</v>
      </c>
      <c r="O27" s="8">
        <v>2.1</v>
      </c>
      <c r="P27" s="71" t="s">
        <v>28</v>
      </c>
      <c r="Q27" s="73">
        <v>0.4</v>
      </c>
      <c r="R27" s="74">
        <v>51</v>
      </c>
      <c r="S27" s="77" t="s">
        <v>91</v>
      </c>
      <c r="T27" s="78" t="s">
        <v>92</v>
      </c>
      <c r="U27" s="69" t="s">
        <v>90</v>
      </c>
      <c r="V27" s="46">
        <v>0.0101</v>
      </c>
    </row>
    <row r="28" spans="1:22" ht="12.75" customHeight="1" thickBot="1">
      <c r="A28" s="430"/>
      <c r="B28" s="435"/>
      <c r="C28" s="32" t="s">
        <v>3</v>
      </c>
      <c r="D28" s="85">
        <v>24.7</v>
      </c>
      <c r="E28" s="35">
        <v>21240</v>
      </c>
      <c r="F28" s="13">
        <v>7.7</v>
      </c>
      <c r="G28" s="36">
        <v>6660</v>
      </c>
      <c r="H28" s="63">
        <v>24</v>
      </c>
      <c r="I28" s="35">
        <v>20640</v>
      </c>
      <c r="J28" s="64">
        <v>7.2</v>
      </c>
      <c r="K28" s="36">
        <v>6190</v>
      </c>
      <c r="L28" s="19">
        <v>98.9</v>
      </c>
      <c r="M28" s="64">
        <v>102.9</v>
      </c>
      <c r="N28" s="21">
        <v>107</v>
      </c>
      <c r="O28" s="12">
        <v>1.1</v>
      </c>
      <c r="P28" s="20" t="s">
        <v>28</v>
      </c>
      <c r="Q28" s="40">
        <v>0.3</v>
      </c>
      <c r="R28" s="43">
        <v>26</v>
      </c>
      <c r="S28" s="63" t="s">
        <v>91</v>
      </c>
      <c r="T28" s="64" t="s">
        <v>92</v>
      </c>
      <c r="U28" s="36" t="s">
        <v>90</v>
      </c>
      <c r="V28" s="47">
        <v>0.0101</v>
      </c>
    </row>
    <row r="29" spans="1:22" ht="12">
      <c r="A29" s="388" t="s">
        <v>73</v>
      </c>
      <c r="B29" s="419" t="s">
        <v>80</v>
      </c>
      <c r="C29" s="31" t="s">
        <v>2</v>
      </c>
      <c r="D29" s="84">
        <v>21.6</v>
      </c>
      <c r="E29" s="68">
        <v>18576</v>
      </c>
      <c r="F29" s="9">
        <v>5.2</v>
      </c>
      <c r="G29" s="69">
        <v>4472</v>
      </c>
      <c r="H29" s="77">
        <v>22</v>
      </c>
      <c r="I29" s="68">
        <v>18920</v>
      </c>
      <c r="J29" s="78">
        <v>5.5</v>
      </c>
      <c r="K29" s="69">
        <v>4730</v>
      </c>
      <c r="L29" s="70">
        <v>97.9</v>
      </c>
      <c r="M29" s="78">
        <v>98</v>
      </c>
      <c r="N29" s="72">
        <v>108</v>
      </c>
      <c r="O29" s="8">
        <v>2.1</v>
      </c>
      <c r="P29" s="71" t="s">
        <v>28</v>
      </c>
      <c r="Q29" s="73">
        <v>0.2</v>
      </c>
      <c r="R29" s="74">
        <v>63</v>
      </c>
      <c r="S29" s="77">
        <v>9</v>
      </c>
      <c r="T29" s="78">
        <v>11</v>
      </c>
      <c r="U29" s="69" t="s">
        <v>90</v>
      </c>
      <c r="V29" s="46">
        <v>0.0114</v>
      </c>
    </row>
    <row r="30" spans="1:22" ht="12.75" customHeight="1" thickBot="1">
      <c r="A30" s="389"/>
      <c r="B30" s="427"/>
      <c r="C30" s="32" t="s">
        <v>3</v>
      </c>
      <c r="D30" s="85">
        <v>23.5</v>
      </c>
      <c r="E30" s="35">
        <v>20210</v>
      </c>
      <c r="F30" s="13">
        <v>5.8</v>
      </c>
      <c r="G30" s="36">
        <v>4988</v>
      </c>
      <c r="H30" s="63" t="s">
        <v>90</v>
      </c>
      <c r="I30" s="35" t="s">
        <v>90</v>
      </c>
      <c r="J30" s="64" t="s">
        <v>90</v>
      </c>
      <c r="K30" s="36" t="s">
        <v>90</v>
      </c>
      <c r="L30" s="27"/>
      <c r="M30" s="64">
        <v>107</v>
      </c>
      <c r="N30" s="29"/>
      <c r="O30" s="12"/>
      <c r="P30" s="28"/>
      <c r="Q30" s="29"/>
      <c r="R30" s="62"/>
      <c r="S30" s="63"/>
      <c r="T30" s="64"/>
      <c r="U30" s="29" t="s">
        <v>90</v>
      </c>
      <c r="V30" s="47"/>
    </row>
    <row r="31" spans="1:22" ht="12" customHeight="1">
      <c r="A31" s="389"/>
      <c r="B31" s="426" t="s">
        <v>81</v>
      </c>
      <c r="C31" s="31" t="s">
        <v>2</v>
      </c>
      <c r="D31" s="84">
        <v>11.7</v>
      </c>
      <c r="E31" s="68">
        <v>10062</v>
      </c>
      <c r="F31" s="9">
        <v>2.8</v>
      </c>
      <c r="G31" s="69">
        <f>F31*860</f>
        <v>2408</v>
      </c>
      <c r="H31" s="77">
        <v>12</v>
      </c>
      <c r="I31" s="68">
        <f>H31*860</f>
        <v>10320</v>
      </c>
      <c r="J31" s="78">
        <v>3</v>
      </c>
      <c r="K31" s="69">
        <f>J31*860</f>
        <v>2580</v>
      </c>
      <c r="L31" s="70">
        <v>97.8</v>
      </c>
      <c r="M31" s="78">
        <v>97.6</v>
      </c>
      <c r="N31" s="72">
        <v>108.7</v>
      </c>
      <c r="O31" s="8">
        <v>2.2</v>
      </c>
      <c r="P31" s="71" t="s">
        <v>28</v>
      </c>
      <c r="Q31" s="73">
        <v>0.3</v>
      </c>
      <c r="R31" s="74">
        <v>65</v>
      </c>
      <c r="S31" s="77">
        <v>9</v>
      </c>
      <c r="T31" s="78">
        <v>11</v>
      </c>
      <c r="U31" s="69" t="s">
        <v>90</v>
      </c>
      <c r="V31" s="46">
        <v>0.0055</v>
      </c>
    </row>
    <row r="32" spans="1:22" ht="12.75" customHeight="1" thickBot="1">
      <c r="A32" s="389"/>
      <c r="B32" s="427"/>
      <c r="C32" s="32" t="s">
        <v>3</v>
      </c>
      <c r="D32" s="85">
        <v>12.9</v>
      </c>
      <c r="E32" s="35">
        <f>D32*860</f>
        <v>11094</v>
      </c>
      <c r="F32" s="13">
        <v>3.2</v>
      </c>
      <c r="G32" s="36">
        <f>F32*860</f>
        <v>2752</v>
      </c>
      <c r="H32" s="63" t="s">
        <v>90</v>
      </c>
      <c r="I32" s="35" t="s">
        <v>90</v>
      </c>
      <c r="J32" s="64" t="s">
        <v>90</v>
      </c>
      <c r="K32" s="36" t="s">
        <v>90</v>
      </c>
      <c r="L32" s="27"/>
      <c r="M32" s="64">
        <v>107.1</v>
      </c>
      <c r="N32" s="29"/>
      <c r="O32" s="12"/>
      <c r="P32" s="28"/>
      <c r="Q32" s="29"/>
      <c r="R32" s="62"/>
      <c r="S32" s="63"/>
      <c r="T32" s="64"/>
      <c r="U32" s="29" t="s">
        <v>90</v>
      </c>
      <c r="V32" s="47"/>
    </row>
    <row r="33" spans="1:22" ht="12" customHeight="1">
      <c r="A33" s="389"/>
      <c r="B33" s="426" t="s">
        <v>82</v>
      </c>
      <c r="C33" s="31" t="s">
        <v>2</v>
      </c>
      <c r="D33" s="84">
        <v>21.6</v>
      </c>
      <c r="E33" s="68">
        <f>D33*860</f>
        <v>18576</v>
      </c>
      <c r="F33" s="9">
        <v>5.2</v>
      </c>
      <c r="G33" s="69">
        <f>F33*860</f>
        <v>4472</v>
      </c>
      <c r="H33" s="77">
        <v>22</v>
      </c>
      <c r="I33" s="68">
        <f>H33*860</f>
        <v>18920</v>
      </c>
      <c r="J33" s="78">
        <v>5.5</v>
      </c>
      <c r="K33" s="69">
        <f>J33*860</f>
        <v>4730</v>
      </c>
      <c r="L33" s="70">
        <v>97.9</v>
      </c>
      <c r="M33" s="78">
        <v>98</v>
      </c>
      <c r="N33" s="72">
        <v>108</v>
      </c>
      <c r="O33" s="8">
        <v>2.1</v>
      </c>
      <c r="P33" s="71" t="s">
        <v>28</v>
      </c>
      <c r="Q33" s="73">
        <v>0.2</v>
      </c>
      <c r="R33" s="74">
        <v>63</v>
      </c>
      <c r="S33" s="77">
        <v>9</v>
      </c>
      <c r="T33" s="78">
        <v>11</v>
      </c>
      <c r="U33" s="69" t="s">
        <v>90</v>
      </c>
      <c r="V33" s="46">
        <v>0.0114</v>
      </c>
    </row>
    <row r="34" spans="1:22" ht="12.75" customHeight="1" thickBot="1">
      <c r="A34" s="390"/>
      <c r="B34" s="422"/>
      <c r="C34" s="32" t="s">
        <v>3</v>
      </c>
      <c r="D34" s="85">
        <v>23.5</v>
      </c>
      <c r="E34" s="35">
        <f>D34*860</f>
        <v>20210</v>
      </c>
      <c r="F34" s="13">
        <v>5.8</v>
      </c>
      <c r="G34" s="36">
        <f>F34*860</f>
        <v>4988</v>
      </c>
      <c r="H34" s="63" t="s">
        <v>90</v>
      </c>
      <c r="I34" s="35" t="s">
        <v>90</v>
      </c>
      <c r="J34" s="64" t="s">
        <v>90</v>
      </c>
      <c r="K34" s="36" t="s">
        <v>90</v>
      </c>
      <c r="L34" s="19"/>
      <c r="M34" s="64">
        <v>107</v>
      </c>
      <c r="N34" s="21"/>
      <c r="O34" s="12"/>
      <c r="P34" s="20"/>
      <c r="Q34" s="40"/>
      <c r="R34" s="43"/>
      <c r="S34" s="63"/>
      <c r="T34" s="64"/>
      <c r="U34" s="36" t="s">
        <v>90</v>
      </c>
      <c r="V34" s="47"/>
    </row>
    <row r="35" spans="1:22" ht="12.75" customHeight="1">
      <c r="A35" s="388" t="s">
        <v>159</v>
      </c>
      <c r="B35" s="424">
        <v>12</v>
      </c>
      <c r="C35" s="31" t="s">
        <v>2</v>
      </c>
      <c r="D35" s="84">
        <v>11.7</v>
      </c>
      <c r="E35" s="68">
        <f aca="true" t="shared" si="4" ref="E35:E42">D35*860</f>
        <v>10062</v>
      </c>
      <c r="F35" s="9">
        <v>2.8</v>
      </c>
      <c r="G35" s="69">
        <f aca="true" t="shared" si="5" ref="G35:G42">F35*860</f>
        <v>2408</v>
      </c>
      <c r="H35" s="77">
        <v>12</v>
      </c>
      <c r="I35" s="68">
        <f aca="true" t="shared" si="6" ref="I35:I42">H35*860</f>
        <v>10320</v>
      </c>
      <c r="J35" s="78">
        <v>3</v>
      </c>
      <c r="K35" s="69">
        <f aca="true" t="shared" si="7" ref="K35:K42">J35*860</f>
        <v>2580</v>
      </c>
      <c r="L35" s="70">
        <v>98</v>
      </c>
      <c r="M35" s="70">
        <v>97.6</v>
      </c>
      <c r="N35" s="72">
        <v>108.7</v>
      </c>
      <c r="O35" s="8">
        <v>2</v>
      </c>
      <c r="P35" s="71" t="s">
        <v>28</v>
      </c>
      <c r="Q35" s="73">
        <v>0.3</v>
      </c>
      <c r="R35" s="74">
        <v>63</v>
      </c>
      <c r="S35" s="337" t="s">
        <v>160</v>
      </c>
      <c r="T35" s="78" t="s">
        <v>161</v>
      </c>
      <c r="U35" s="69" t="s">
        <v>90</v>
      </c>
      <c r="V35" s="194">
        <v>0.00608</v>
      </c>
    </row>
    <row r="36" spans="1:22" ht="12.75" customHeight="1" thickBot="1">
      <c r="A36" s="389"/>
      <c r="B36" s="425"/>
      <c r="C36" s="32" t="s">
        <v>3</v>
      </c>
      <c r="D36" s="85">
        <v>12.7</v>
      </c>
      <c r="E36" s="35">
        <f t="shared" si="4"/>
        <v>10922</v>
      </c>
      <c r="F36" s="13">
        <v>3.3</v>
      </c>
      <c r="G36" s="36">
        <f t="shared" si="5"/>
        <v>2838</v>
      </c>
      <c r="H36" s="63">
        <v>12</v>
      </c>
      <c r="I36" s="35">
        <f t="shared" si="6"/>
        <v>10320</v>
      </c>
      <c r="J36" s="64">
        <v>3</v>
      </c>
      <c r="K36" s="36">
        <f t="shared" si="7"/>
        <v>2580</v>
      </c>
      <c r="L36" s="19"/>
      <c r="M36" s="19">
        <v>107.1</v>
      </c>
      <c r="N36" s="21"/>
      <c r="O36" s="12"/>
      <c r="P36" s="20"/>
      <c r="Q36" s="40"/>
      <c r="R36" s="43"/>
      <c r="S36" s="335"/>
      <c r="T36" s="64"/>
      <c r="U36" s="36" t="s">
        <v>90</v>
      </c>
      <c r="V36" s="132"/>
    </row>
    <row r="37" spans="1:22" ht="12.75" customHeight="1">
      <c r="A37" s="389"/>
      <c r="B37" s="424">
        <v>18</v>
      </c>
      <c r="C37" s="31" t="s">
        <v>2</v>
      </c>
      <c r="D37" s="84">
        <v>17.6</v>
      </c>
      <c r="E37" s="68">
        <f t="shared" si="4"/>
        <v>15136.000000000002</v>
      </c>
      <c r="F37" s="9">
        <v>4.2</v>
      </c>
      <c r="G37" s="69">
        <f t="shared" si="5"/>
        <v>3612</v>
      </c>
      <c r="H37" s="77">
        <v>18</v>
      </c>
      <c r="I37" s="68">
        <f t="shared" si="6"/>
        <v>15480</v>
      </c>
      <c r="J37" s="78">
        <v>4.5</v>
      </c>
      <c r="K37" s="69">
        <f t="shared" si="7"/>
        <v>3870</v>
      </c>
      <c r="L37" s="70">
        <v>98</v>
      </c>
      <c r="M37" s="70">
        <v>97.7</v>
      </c>
      <c r="N37" s="72">
        <v>106.6</v>
      </c>
      <c r="O37" s="8">
        <v>2</v>
      </c>
      <c r="P37" s="71" t="s">
        <v>28</v>
      </c>
      <c r="Q37" s="73">
        <v>0.22</v>
      </c>
      <c r="R37" s="74">
        <v>67.9</v>
      </c>
      <c r="S37" s="337" t="s">
        <v>160</v>
      </c>
      <c r="T37" s="78" t="s">
        <v>161</v>
      </c>
      <c r="U37" s="69" t="s">
        <v>90</v>
      </c>
      <c r="V37" s="194">
        <v>0.0077</v>
      </c>
    </row>
    <row r="38" spans="1:22" ht="12.75" customHeight="1" thickBot="1">
      <c r="A38" s="389"/>
      <c r="B38" s="422"/>
      <c r="C38" s="32" t="s">
        <v>3</v>
      </c>
      <c r="D38" s="85">
        <v>19.8</v>
      </c>
      <c r="E38" s="35">
        <f t="shared" si="4"/>
        <v>17028</v>
      </c>
      <c r="F38" s="13">
        <v>4.7</v>
      </c>
      <c r="G38" s="36">
        <f t="shared" si="5"/>
        <v>4042</v>
      </c>
      <c r="H38" s="63">
        <v>18</v>
      </c>
      <c r="I38" s="35">
        <f t="shared" si="6"/>
        <v>15480</v>
      </c>
      <c r="J38" s="64">
        <v>4.5</v>
      </c>
      <c r="K38" s="36">
        <f t="shared" si="7"/>
        <v>3870</v>
      </c>
      <c r="L38" s="19"/>
      <c r="M38" s="19">
        <v>109</v>
      </c>
      <c r="N38" s="21"/>
      <c r="O38" s="12"/>
      <c r="P38" s="20"/>
      <c r="Q38" s="40"/>
      <c r="R38" s="43"/>
      <c r="S38" s="335"/>
      <c r="T38" s="64"/>
      <c r="U38" s="36" t="s">
        <v>90</v>
      </c>
      <c r="V38" s="132"/>
    </row>
    <row r="39" spans="1:22" ht="12.75" customHeight="1">
      <c r="A39" s="389"/>
      <c r="B39" s="424">
        <v>24</v>
      </c>
      <c r="C39" s="31" t="s">
        <v>2</v>
      </c>
      <c r="D39" s="84">
        <v>21.5</v>
      </c>
      <c r="E39" s="68">
        <f t="shared" si="4"/>
        <v>18490</v>
      </c>
      <c r="F39" s="9">
        <v>5</v>
      </c>
      <c r="G39" s="69">
        <f t="shared" si="5"/>
        <v>4300</v>
      </c>
      <c r="H39" s="77">
        <v>22</v>
      </c>
      <c r="I39" s="68">
        <f t="shared" si="6"/>
        <v>18920</v>
      </c>
      <c r="J39" s="78">
        <v>5.5</v>
      </c>
      <c r="K39" s="69">
        <f t="shared" si="7"/>
        <v>4730</v>
      </c>
      <c r="L39" s="70">
        <v>98</v>
      </c>
      <c r="M39" s="70">
        <v>98</v>
      </c>
      <c r="N39" s="72">
        <v>108</v>
      </c>
      <c r="O39" s="8">
        <v>2</v>
      </c>
      <c r="P39" s="71" t="s">
        <v>28</v>
      </c>
      <c r="Q39" s="73">
        <v>0.26</v>
      </c>
      <c r="R39" s="74">
        <v>74.5</v>
      </c>
      <c r="S39" s="337" t="s">
        <v>160</v>
      </c>
      <c r="T39" s="78" t="s">
        <v>161</v>
      </c>
      <c r="U39" s="69" t="s">
        <v>90</v>
      </c>
      <c r="V39" s="194">
        <v>0.0095</v>
      </c>
    </row>
    <row r="40" spans="1:22" ht="12.75" customHeight="1" thickBot="1">
      <c r="A40" s="389"/>
      <c r="B40" s="422"/>
      <c r="C40" s="32" t="s">
        <v>3</v>
      </c>
      <c r="D40" s="85">
        <v>23.5</v>
      </c>
      <c r="E40" s="35">
        <f t="shared" si="4"/>
        <v>20210</v>
      </c>
      <c r="F40" s="13">
        <v>6</v>
      </c>
      <c r="G40" s="36">
        <f t="shared" si="5"/>
        <v>5160</v>
      </c>
      <c r="H40" s="63">
        <v>22</v>
      </c>
      <c r="I40" s="35">
        <f t="shared" si="6"/>
        <v>18920</v>
      </c>
      <c r="J40" s="64">
        <v>5.5</v>
      </c>
      <c r="K40" s="36">
        <f t="shared" si="7"/>
        <v>4730</v>
      </c>
      <c r="L40" s="19"/>
      <c r="M40" s="19">
        <v>107</v>
      </c>
      <c r="N40" s="21"/>
      <c r="O40" s="12"/>
      <c r="P40" s="20"/>
      <c r="Q40" s="40"/>
      <c r="R40" s="43"/>
      <c r="S40" s="335"/>
      <c r="T40" s="64"/>
      <c r="U40" s="36" t="s">
        <v>90</v>
      </c>
      <c r="V40" s="132"/>
    </row>
    <row r="41" spans="1:22" ht="12.75" customHeight="1">
      <c r="A41" s="389"/>
      <c r="B41" s="424">
        <v>34</v>
      </c>
      <c r="C41" s="31" t="s">
        <v>2</v>
      </c>
      <c r="D41" s="86">
        <v>30.3</v>
      </c>
      <c r="E41" s="75">
        <f t="shared" si="4"/>
        <v>26058</v>
      </c>
      <c r="F41" s="331">
        <v>6</v>
      </c>
      <c r="G41" s="76">
        <f t="shared" si="5"/>
        <v>5160</v>
      </c>
      <c r="H41" s="328">
        <v>31</v>
      </c>
      <c r="I41" s="75">
        <f t="shared" si="6"/>
        <v>26660</v>
      </c>
      <c r="J41" s="193">
        <v>7</v>
      </c>
      <c r="K41" s="76">
        <f t="shared" si="7"/>
        <v>6020</v>
      </c>
      <c r="L41" s="338">
        <v>98</v>
      </c>
      <c r="M41" s="338">
        <v>97.6</v>
      </c>
      <c r="N41" s="339">
        <v>107.2</v>
      </c>
      <c r="O41" s="329">
        <v>2</v>
      </c>
      <c r="P41" s="340" t="s">
        <v>28</v>
      </c>
      <c r="Q41" s="341">
        <v>0.26</v>
      </c>
      <c r="R41" s="342">
        <v>72</v>
      </c>
      <c r="S41" s="343" t="s">
        <v>160</v>
      </c>
      <c r="T41" s="193" t="s">
        <v>161</v>
      </c>
      <c r="U41" s="76" t="s">
        <v>90</v>
      </c>
      <c r="V41" s="344">
        <v>0.0134</v>
      </c>
    </row>
    <row r="42" spans="1:22" ht="12.75" customHeight="1" thickBot="1">
      <c r="A42" s="390"/>
      <c r="B42" s="422"/>
      <c r="C42" s="32" t="s">
        <v>3</v>
      </c>
      <c r="D42" s="85">
        <v>32</v>
      </c>
      <c r="E42" s="35">
        <f t="shared" si="4"/>
        <v>27520</v>
      </c>
      <c r="F42" s="13">
        <v>7</v>
      </c>
      <c r="G42" s="36">
        <f t="shared" si="5"/>
        <v>6020</v>
      </c>
      <c r="H42" s="63">
        <v>31</v>
      </c>
      <c r="I42" s="35">
        <f t="shared" si="6"/>
        <v>26660</v>
      </c>
      <c r="J42" s="64">
        <v>7</v>
      </c>
      <c r="K42" s="36">
        <f t="shared" si="7"/>
        <v>6020</v>
      </c>
      <c r="L42" s="19"/>
      <c r="M42" s="19">
        <v>106.9</v>
      </c>
      <c r="N42" s="21"/>
      <c r="O42" s="12"/>
      <c r="P42" s="20"/>
      <c r="Q42" s="40"/>
      <c r="R42" s="43"/>
      <c r="S42" s="335"/>
      <c r="T42" s="64"/>
      <c r="U42" s="36" t="s">
        <v>90</v>
      </c>
      <c r="V42" s="132"/>
    </row>
    <row r="43" spans="1:22" ht="12.75" customHeight="1">
      <c r="A43" s="388" t="s">
        <v>49</v>
      </c>
      <c r="B43" s="419">
        <v>139</v>
      </c>
      <c r="C43" s="31" t="s">
        <v>2</v>
      </c>
      <c r="D43" s="84">
        <v>139</v>
      </c>
      <c r="E43" s="68">
        <f aca="true" t="shared" si="8" ref="E43:E80">D43*860</f>
        <v>119540</v>
      </c>
      <c r="F43" s="9">
        <v>33</v>
      </c>
      <c r="G43" s="69">
        <f aca="true" t="shared" si="9" ref="G43:G80">F43*860</f>
        <v>28380</v>
      </c>
      <c r="H43" s="77">
        <v>147</v>
      </c>
      <c r="I43" s="68">
        <f aca="true" t="shared" si="10" ref="I43:I80">H43*860</f>
        <v>126420</v>
      </c>
      <c r="J43" s="78">
        <v>34.9</v>
      </c>
      <c r="K43" s="69">
        <f aca="true" t="shared" si="11" ref="K43:K80">J43*860</f>
        <v>30014</v>
      </c>
      <c r="L43" s="70">
        <v>94.9</v>
      </c>
      <c r="M43" s="78">
        <v>94.6</v>
      </c>
      <c r="N43" s="72" t="s">
        <v>90</v>
      </c>
      <c r="O43" s="8">
        <v>5.1</v>
      </c>
      <c r="P43" s="71" t="s">
        <v>28</v>
      </c>
      <c r="Q43" s="73">
        <v>0.3</v>
      </c>
      <c r="R43" s="74">
        <v>110</v>
      </c>
      <c r="S43" s="337" t="s">
        <v>114</v>
      </c>
      <c r="T43" s="78" t="s">
        <v>50</v>
      </c>
      <c r="U43" s="69" t="s">
        <v>90</v>
      </c>
      <c r="V43" s="194">
        <v>0.0621</v>
      </c>
    </row>
    <row r="44" spans="1:22" ht="12.75" customHeight="1" thickBot="1">
      <c r="A44" s="389"/>
      <c r="B44" s="420"/>
      <c r="C44" s="336" t="s">
        <v>3</v>
      </c>
      <c r="D44" s="85">
        <v>145.8</v>
      </c>
      <c r="E44" s="35">
        <f t="shared" si="8"/>
        <v>125388.00000000001</v>
      </c>
      <c r="F44" s="13">
        <v>37.2</v>
      </c>
      <c r="G44" s="36">
        <f t="shared" si="9"/>
        <v>31992.000000000004</v>
      </c>
      <c r="H44" s="63">
        <v>147</v>
      </c>
      <c r="I44" s="35">
        <f t="shared" si="10"/>
        <v>126420</v>
      </c>
      <c r="J44" s="64">
        <v>34.9</v>
      </c>
      <c r="K44" s="36">
        <f t="shared" si="11"/>
        <v>30014</v>
      </c>
      <c r="L44" s="19">
        <v>97.1</v>
      </c>
      <c r="M44" s="64">
        <v>99.2</v>
      </c>
      <c r="N44" s="21">
        <v>106.5</v>
      </c>
      <c r="O44" s="12">
        <v>2.9</v>
      </c>
      <c r="P44" s="20" t="s">
        <v>28</v>
      </c>
      <c r="Q44" s="40">
        <v>0.3</v>
      </c>
      <c r="R44" s="43">
        <v>60</v>
      </c>
      <c r="S44" s="335" t="s">
        <v>114</v>
      </c>
      <c r="T44" s="64" t="s">
        <v>50</v>
      </c>
      <c r="U44" s="36" t="s">
        <v>90</v>
      </c>
      <c r="V44" s="132">
        <v>0.0621</v>
      </c>
    </row>
    <row r="45" spans="1:22" ht="12.75" customHeight="1">
      <c r="A45" s="389"/>
      <c r="B45" s="419">
        <v>185</v>
      </c>
      <c r="C45" s="31" t="s">
        <v>2</v>
      </c>
      <c r="D45" s="84">
        <v>185</v>
      </c>
      <c r="E45" s="68">
        <f t="shared" si="8"/>
        <v>159100</v>
      </c>
      <c r="F45" s="9">
        <v>44</v>
      </c>
      <c r="G45" s="69">
        <f t="shared" si="9"/>
        <v>37840</v>
      </c>
      <c r="H45" s="77">
        <v>194</v>
      </c>
      <c r="I45" s="68">
        <f t="shared" si="10"/>
        <v>166840</v>
      </c>
      <c r="J45" s="78">
        <v>46.1</v>
      </c>
      <c r="K45" s="69">
        <f t="shared" si="11"/>
        <v>39646</v>
      </c>
      <c r="L45" s="70">
        <v>95.7</v>
      </c>
      <c r="M45" s="78">
        <v>95.4</v>
      </c>
      <c r="N45" s="72" t="s">
        <v>90</v>
      </c>
      <c r="O45" s="8">
        <v>4.3</v>
      </c>
      <c r="P45" s="71" t="s">
        <v>28</v>
      </c>
      <c r="Q45" s="73">
        <v>0.3</v>
      </c>
      <c r="R45" s="74">
        <v>95</v>
      </c>
      <c r="S45" s="337" t="s">
        <v>114</v>
      </c>
      <c r="T45" s="78" t="s">
        <v>50</v>
      </c>
      <c r="U45" s="69" t="s">
        <v>90</v>
      </c>
      <c r="V45" s="194">
        <v>0.0819</v>
      </c>
    </row>
    <row r="46" spans="1:22" ht="12.75" customHeight="1" thickBot="1">
      <c r="A46" s="389"/>
      <c r="B46" s="420"/>
      <c r="C46" s="336" t="s">
        <v>3</v>
      </c>
      <c r="D46" s="85">
        <v>192.4</v>
      </c>
      <c r="E46" s="35">
        <f t="shared" si="8"/>
        <v>165464</v>
      </c>
      <c r="F46" s="13">
        <v>49</v>
      </c>
      <c r="G46" s="36">
        <f t="shared" si="9"/>
        <v>42140</v>
      </c>
      <c r="H46" s="63">
        <v>194</v>
      </c>
      <c r="I46" s="35">
        <f t="shared" si="10"/>
        <v>166840</v>
      </c>
      <c r="J46" s="64">
        <v>46.1</v>
      </c>
      <c r="K46" s="36">
        <f t="shared" si="11"/>
        <v>39646</v>
      </c>
      <c r="L46" s="19">
        <v>97</v>
      </c>
      <c r="M46" s="64">
        <v>99.2</v>
      </c>
      <c r="N46" s="21">
        <v>106.5</v>
      </c>
      <c r="O46" s="12">
        <v>3</v>
      </c>
      <c r="P46" s="20" t="s">
        <v>28</v>
      </c>
      <c r="Q46" s="40">
        <v>0.3</v>
      </c>
      <c r="R46" s="43">
        <v>65</v>
      </c>
      <c r="S46" s="335" t="s">
        <v>114</v>
      </c>
      <c r="T46" s="64" t="s">
        <v>50</v>
      </c>
      <c r="U46" s="36" t="s">
        <v>90</v>
      </c>
      <c r="V46" s="132">
        <v>0.0819</v>
      </c>
    </row>
    <row r="47" spans="1:22" ht="12.75" customHeight="1">
      <c r="A47" s="389"/>
      <c r="B47" s="419">
        <v>230</v>
      </c>
      <c r="C47" s="31" t="s">
        <v>2</v>
      </c>
      <c r="D47" s="84">
        <v>230</v>
      </c>
      <c r="E47" s="68">
        <f t="shared" si="8"/>
        <v>197800</v>
      </c>
      <c r="F47" s="9">
        <v>55</v>
      </c>
      <c r="G47" s="69">
        <f t="shared" si="9"/>
        <v>47300</v>
      </c>
      <c r="H47" s="77">
        <v>243</v>
      </c>
      <c r="I47" s="68">
        <f t="shared" si="10"/>
        <v>208980</v>
      </c>
      <c r="J47" s="78">
        <v>58.1</v>
      </c>
      <c r="K47" s="69">
        <f t="shared" si="11"/>
        <v>49966</v>
      </c>
      <c r="L47" s="70">
        <v>94.9</v>
      </c>
      <c r="M47" s="78">
        <v>94.7</v>
      </c>
      <c r="N47" s="72" t="s">
        <v>90</v>
      </c>
      <c r="O47" s="8">
        <v>5.1</v>
      </c>
      <c r="P47" s="71" t="s">
        <v>28</v>
      </c>
      <c r="Q47" s="73">
        <v>0.3</v>
      </c>
      <c r="R47" s="74">
        <v>110</v>
      </c>
      <c r="S47" s="337" t="s">
        <v>114</v>
      </c>
      <c r="T47" s="78" t="s">
        <v>50</v>
      </c>
      <c r="U47" s="69" t="s">
        <v>90</v>
      </c>
      <c r="V47" s="194">
        <v>0.1026</v>
      </c>
    </row>
    <row r="48" spans="1:22" ht="12.75" customHeight="1" thickBot="1">
      <c r="A48" s="389"/>
      <c r="B48" s="420"/>
      <c r="C48" s="336" t="s">
        <v>3</v>
      </c>
      <c r="D48" s="85">
        <v>241</v>
      </c>
      <c r="E48" s="35">
        <f t="shared" si="8"/>
        <v>207260</v>
      </c>
      <c r="F48" s="13">
        <v>61.8</v>
      </c>
      <c r="G48" s="36">
        <f t="shared" si="9"/>
        <v>53148</v>
      </c>
      <c r="H48" s="63">
        <v>243</v>
      </c>
      <c r="I48" s="35">
        <f t="shared" si="10"/>
        <v>208980</v>
      </c>
      <c r="J48" s="64">
        <v>58.1</v>
      </c>
      <c r="K48" s="36">
        <f t="shared" si="11"/>
        <v>49966</v>
      </c>
      <c r="L48" s="19">
        <v>97.2</v>
      </c>
      <c r="M48" s="64">
        <v>99.2</v>
      </c>
      <c r="N48" s="21">
        <v>106.5</v>
      </c>
      <c r="O48" s="12">
        <v>2.8</v>
      </c>
      <c r="P48" s="20" t="s">
        <v>28</v>
      </c>
      <c r="Q48" s="40">
        <v>0.3</v>
      </c>
      <c r="R48" s="43">
        <v>60</v>
      </c>
      <c r="S48" s="335" t="s">
        <v>114</v>
      </c>
      <c r="T48" s="64" t="s">
        <v>50</v>
      </c>
      <c r="U48" s="36" t="s">
        <v>90</v>
      </c>
      <c r="V48" s="132">
        <v>0.1026</v>
      </c>
    </row>
    <row r="49" spans="1:22" ht="12.75" customHeight="1">
      <c r="A49" s="389"/>
      <c r="B49" s="419">
        <v>274</v>
      </c>
      <c r="C49" s="31" t="s">
        <v>2</v>
      </c>
      <c r="D49" s="84">
        <v>274</v>
      </c>
      <c r="E49" s="68">
        <f t="shared" si="8"/>
        <v>235640</v>
      </c>
      <c r="F49" s="9">
        <v>65</v>
      </c>
      <c r="G49" s="69">
        <f t="shared" si="9"/>
        <v>55900</v>
      </c>
      <c r="H49" s="77">
        <v>289</v>
      </c>
      <c r="I49" s="68">
        <f t="shared" si="10"/>
        <v>248540</v>
      </c>
      <c r="J49" s="78">
        <v>68.5</v>
      </c>
      <c r="K49" s="69">
        <f t="shared" si="11"/>
        <v>58910</v>
      </c>
      <c r="L49" s="70">
        <v>95</v>
      </c>
      <c r="M49" s="78">
        <v>94.8</v>
      </c>
      <c r="N49" s="72" t="s">
        <v>90</v>
      </c>
      <c r="O49" s="8">
        <v>5</v>
      </c>
      <c r="P49" s="71" t="s">
        <v>28</v>
      </c>
      <c r="Q49" s="73">
        <v>0.3</v>
      </c>
      <c r="R49" s="74">
        <v>110</v>
      </c>
      <c r="S49" s="337" t="s">
        <v>114</v>
      </c>
      <c r="T49" s="78" t="s">
        <v>50</v>
      </c>
      <c r="U49" s="69" t="s">
        <v>90</v>
      </c>
      <c r="V49" s="194">
        <v>0.122</v>
      </c>
    </row>
    <row r="50" spans="1:22" ht="12.75" customHeight="1" thickBot="1">
      <c r="A50" s="389"/>
      <c r="B50" s="420"/>
      <c r="C50" s="336" t="s">
        <v>3</v>
      </c>
      <c r="D50" s="85">
        <v>286.7</v>
      </c>
      <c r="E50" s="35">
        <f t="shared" si="8"/>
        <v>246562</v>
      </c>
      <c r="F50" s="13">
        <v>73</v>
      </c>
      <c r="G50" s="36">
        <f t="shared" si="9"/>
        <v>62780</v>
      </c>
      <c r="H50" s="63">
        <v>289</v>
      </c>
      <c r="I50" s="35">
        <f t="shared" si="10"/>
        <v>248540</v>
      </c>
      <c r="J50" s="64">
        <v>68.5</v>
      </c>
      <c r="K50" s="36">
        <f t="shared" si="11"/>
        <v>58910</v>
      </c>
      <c r="L50" s="19">
        <v>97</v>
      </c>
      <c r="M50" s="64">
        <v>99.2</v>
      </c>
      <c r="N50" s="21">
        <v>106.5</v>
      </c>
      <c r="O50" s="12">
        <v>3</v>
      </c>
      <c r="P50" s="20" t="s">
        <v>28</v>
      </c>
      <c r="Q50" s="40">
        <v>0.3</v>
      </c>
      <c r="R50" s="43">
        <v>60</v>
      </c>
      <c r="S50" s="335" t="s">
        <v>114</v>
      </c>
      <c r="T50" s="64" t="s">
        <v>50</v>
      </c>
      <c r="U50" s="36" t="s">
        <v>90</v>
      </c>
      <c r="V50" s="132">
        <v>0.122</v>
      </c>
    </row>
    <row r="51" spans="1:22" ht="12.75" customHeight="1">
      <c r="A51" s="389"/>
      <c r="B51" s="419">
        <v>315</v>
      </c>
      <c r="C51" s="31" t="s">
        <v>2</v>
      </c>
      <c r="D51" s="84">
        <v>315</v>
      </c>
      <c r="E51" s="68">
        <f t="shared" si="8"/>
        <v>270900</v>
      </c>
      <c r="F51" s="9">
        <v>83</v>
      </c>
      <c r="G51" s="69">
        <f t="shared" si="9"/>
        <v>71380</v>
      </c>
      <c r="H51" s="77">
        <v>333</v>
      </c>
      <c r="I51" s="68">
        <f t="shared" si="10"/>
        <v>286380</v>
      </c>
      <c r="J51" s="78">
        <v>87.7</v>
      </c>
      <c r="K51" s="69">
        <f t="shared" si="11"/>
        <v>75422</v>
      </c>
      <c r="L51" s="70">
        <v>94.9</v>
      </c>
      <c r="M51" s="78">
        <v>94.6</v>
      </c>
      <c r="N51" s="72" t="s">
        <v>90</v>
      </c>
      <c r="O51" s="8">
        <v>5.1</v>
      </c>
      <c r="P51" s="71" t="s">
        <v>28</v>
      </c>
      <c r="Q51" s="73">
        <v>0.3</v>
      </c>
      <c r="R51" s="74">
        <v>110</v>
      </c>
      <c r="S51" s="337" t="s">
        <v>114</v>
      </c>
      <c r="T51" s="78" t="s">
        <v>90</v>
      </c>
      <c r="U51" s="69" t="s">
        <v>90</v>
      </c>
      <c r="V51" s="194">
        <v>0.1406</v>
      </c>
    </row>
    <row r="52" spans="1:22" ht="12.75" customHeight="1" thickBot="1">
      <c r="A52" s="389"/>
      <c r="B52" s="420"/>
      <c r="C52" s="336" t="s">
        <v>3</v>
      </c>
      <c r="D52" s="85">
        <v>318</v>
      </c>
      <c r="E52" s="35">
        <f t="shared" si="8"/>
        <v>273480</v>
      </c>
      <c r="F52" s="13">
        <v>91.6</v>
      </c>
      <c r="G52" s="36">
        <f t="shared" si="9"/>
        <v>78776</v>
      </c>
      <c r="H52" s="63">
        <v>333</v>
      </c>
      <c r="I52" s="35">
        <f t="shared" si="10"/>
        <v>286380</v>
      </c>
      <c r="J52" s="64">
        <v>87.7</v>
      </c>
      <c r="K52" s="36">
        <f t="shared" si="11"/>
        <v>75422</v>
      </c>
      <c r="L52" s="19">
        <v>97</v>
      </c>
      <c r="M52" s="64">
        <v>95.5</v>
      </c>
      <c r="N52" s="21">
        <v>104.5</v>
      </c>
      <c r="O52" s="12">
        <v>3</v>
      </c>
      <c r="P52" s="20" t="s">
        <v>28</v>
      </c>
      <c r="Q52" s="40">
        <v>0.3</v>
      </c>
      <c r="R52" s="43">
        <v>60</v>
      </c>
      <c r="S52" s="335" t="s">
        <v>114</v>
      </c>
      <c r="T52" s="64" t="s">
        <v>90</v>
      </c>
      <c r="U52" s="36" t="s">
        <v>90</v>
      </c>
      <c r="V52" s="132">
        <v>0.1406</v>
      </c>
    </row>
    <row r="53" spans="1:22" ht="12.75" customHeight="1">
      <c r="A53" s="389"/>
      <c r="B53" s="419">
        <v>374</v>
      </c>
      <c r="C53" s="31" t="s">
        <v>2</v>
      </c>
      <c r="D53" s="84">
        <v>374</v>
      </c>
      <c r="E53" s="68">
        <f t="shared" si="8"/>
        <v>321640</v>
      </c>
      <c r="F53" s="9">
        <v>100</v>
      </c>
      <c r="G53" s="69">
        <f t="shared" si="9"/>
        <v>86000</v>
      </c>
      <c r="H53" s="77">
        <v>396</v>
      </c>
      <c r="I53" s="68">
        <f t="shared" si="10"/>
        <v>340560</v>
      </c>
      <c r="J53" s="78">
        <v>105.9</v>
      </c>
      <c r="K53" s="69">
        <f t="shared" si="11"/>
        <v>91074</v>
      </c>
      <c r="L53" s="70">
        <v>94.9</v>
      </c>
      <c r="M53" s="78">
        <v>94.4</v>
      </c>
      <c r="N53" s="72" t="s">
        <v>90</v>
      </c>
      <c r="O53" s="8">
        <v>5.1</v>
      </c>
      <c r="P53" s="71" t="s">
        <v>28</v>
      </c>
      <c r="Q53" s="73">
        <v>0.3</v>
      </c>
      <c r="R53" s="74">
        <v>110</v>
      </c>
      <c r="S53" s="337" t="s">
        <v>114</v>
      </c>
      <c r="T53" s="78" t="s">
        <v>90</v>
      </c>
      <c r="U53" s="69" t="s">
        <v>90</v>
      </c>
      <c r="V53" s="194">
        <v>0.1672</v>
      </c>
    </row>
    <row r="54" spans="1:22" ht="12.75" customHeight="1" thickBot="1">
      <c r="A54" s="389"/>
      <c r="B54" s="420"/>
      <c r="C54" s="336" t="s">
        <v>3</v>
      </c>
      <c r="D54" s="85">
        <v>378</v>
      </c>
      <c r="E54" s="35">
        <f t="shared" si="8"/>
        <v>325080</v>
      </c>
      <c r="F54" s="13">
        <v>110.6</v>
      </c>
      <c r="G54" s="36">
        <f t="shared" si="9"/>
        <v>95116</v>
      </c>
      <c r="H54" s="63">
        <v>396</v>
      </c>
      <c r="I54" s="35">
        <f t="shared" si="10"/>
        <v>340560</v>
      </c>
      <c r="J54" s="64">
        <v>105.9</v>
      </c>
      <c r="K54" s="36">
        <f t="shared" si="11"/>
        <v>91074</v>
      </c>
      <c r="L54" s="19">
        <v>97</v>
      </c>
      <c r="M54" s="64">
        <v>95.5</v>
      </c>
      <c r="N54" s="21">
        <v>104.5</v>
      </c>
      <c r="O54" s="12">
        <v>3</v>
      </c>
      <c r="P54" s="20" t="s">
        <v>28</v>
      </c>
      <c r="Q54" s="40">
        <v>0.3</v>
      </c>
      <c r="R54" s="43">
        <v>60</v>
      </c>
      <c r="S54" s="335" t="s">
        <v>114</v>
      </c>
      <c r="T54" s="64" t="s">
        <v>90</v>
      </c>
      <c r="U54" s="36" t="s">
        <v>90</v>
      </c>
      <c r="V54" s="132">
        <v>0.1672</v>
      </c>
    </row>
    <row r="55" spans="1:22" ht="12.75" customHeight="1">
      <c r="A55" s="389"/>
      <c r="B55" s="419">
        <v>438</v>
      </c>
      <c r="C55" s="31" t="s">
        <v>2</v>
      </c>
      <c r="D55" s="84">
        <v>438</v>
      </c>
      <c r="E55" s="68">
        <f t="shared" si="8"/>
        <v>376680</v>
      </c>
      <c r="F55" s="9">
        <v>112</v>
      </c>
      <c r="G55" s="69">
        <f t="shared" si="9"/>
        <v>96320</v>
      </c>
      <c r="H55" s="77">
        <v>464</v>
      </c>
      <c r="I55" s="68">
        <f t="shared" si="10"/>
        <v>399040</v>
      </c>
      <c r="J55" s="78">
        <v>118.6</v>
      </c>
      <c r="K55" s="69">
        <f t="shared" si="11"/>
        <v>101996</v>
      </c>
      <c r="L55" s="70">
        <v>94.9</v>
      </c>
      <c r="M55" s="78">
        <v>94.4</v>
      </c>
      <c r="N55" s="72" t="s">
        <v>90</v>
      </c>
      <c r="O55" s="8">
        <v>5.1</v>
      </c>
      <c r="P55" s="71" t="s">
        <v>28</v>
      </c>
      <c r="Q55" s="73">
        <v>0.3</v>
      </c>
      <c r="R55" s="74">
        <v>110</v>
      </c>
      <c r="S55" s="337" t="s">
        <v>114</v>
      </c>
      <c r="T55" s="78" t="s">
        <v>90</v>
      </c>
      <c r="U55" s="69" t="s">
        <v>90</v>
      </c>
      <c r="V55" s="194">
        <v>0.1959</v>
      </c>
    </row>
    <row r="56" spans="1:22" ht="12.75" customHeight="1" thickBot="1">
      <c r="A56" s="389"/>
      <c r="B56" s="420"/>
      <c r="C56" s="336" t="s">
        <v>3</v>
      </c>
      <c r="D56" s="85">
        <v>443</v>
      </c>
      <c r="E56" s="35">
        <f t="shared" si="8"/>
        <v>380980</v>
      </c>
      <c r="F56" s="13">
        <v>123.9</v>
      </c>
      <c r="G56" s="36">
        <f t="shared" si="9"/>
        <v>106554</v>
      </c>
      <c r="H56" s="63">
        <v>464</v>
      </c>
      <c r="I56" s="35">
        <f t="shared" si="10"/>
        <v>399040</v>
      </c>
      <c r="J56" s="64">
        <v>118.6</v>
      </c>
      <c r="K56" s="36">
        <f t="shared" si="11"/>
        <v>101996</v>
      </c>
      <c r="L56" s="19">
        <v>97</v>
      </c>
      <c r="M56" s="64">
        <v>95.5</v>
      </c>
      <c r="N56" s="21">
        <v>104.5</v>
      </c>
      <c r="O56" s="12">
        <v>3</v>
      </c>
      <c r="P56" s="20" t="s">
        <v>28</v>
      </c>
      <c r="Q56" s="40">
        <v>0.3</v>
      </c>
      <c r="R56" s="43">
        <v>60</v>
      </c>
      <c r="S56" s="335" t="s">
        <v>114</v>
      </c>
      <c r="T56" s="64" t="s">
        <v>90</v>
      </c>
      <c r="U56" s="36" t="s">
        <v>90</v>
      </c>
      <c r="V56" s="132">
        <v>0.1959</v>
      </c>
    </row>
    <row r="57" spans="1:22" ht="12.75" customHeight="1">
      <c r="A57" s="389"/>
      <c r="B57" s="419">
        <v>502</v>
      </c>
      <c r="C57" s="31" t="s">
        <v>2</v>
      </c>
      <c r="D57" s="84">
        <v>502</v>
      </c>
      <c r="E57" s="68">
        <f t="shared" si="8"/>
        <v>431720</v>
      </c>
      <c r="F57" s="9">
        <v>133</v>
      </c>
      <c r="G57" s="69">
        <f t="shared" si="9"/>
        <v>114380</v>
      </c>
      <c r="H57" s="77">
        <v>532</v>
      </c>
      <c r="I57" s="68">
        <f t="shared" si="10"/>
        <v>457520</v>
      </c>
      <c r="J57" s="78">
        <v>140.9</v>
      </c>
      <c r="K57" s="69">
        <f t="shared" si="11"/>
        <v>121174</v>
      </c>
      <c r="L57" s="70">
        <v>94.9</v>
      </c>
      <c r="M57" s="78">
        <v>94.4</v>
      </c>
      <c r="N57" s="72" t="s">
        <v>90</v>
      </c>
      <c r="O57" s="8">
        <v>5.1</v>
      </c>
      <c r="P57" s="71" t="s">
        <v>28</v>
      </c>
      <c r="Q57" s="73">
        <v>0.3</v>
      </c>
      <c r="R57" s="74">
        <v>110</v>
      </c>
      <c r="S57" s="337" t="s">
        <v>114</v>
      </c>
      <c r="T57" s="78" t="s">
        <v>90</v>
      </c>
      <c r="U57" s="69" t="s">
        <v>90</v>
      </c>
      <c r="V57" s="194">
        <v>0.2246</v>
      </c>
    </row>
    <row r="58" spans="1:22" ht="12.75" customHeight="1" thickBot="1">
      <c r="A58" s="389"/>
      <c r="B58" s="420"/>
      <c r="C58" s="336" t="s">
        <v>3</v>
      </c>
      <c r="D58" s="85">
        <v>508</v>
      </c>
      <c r="E58" s="35">
        <f t="shared" si="8"/>
        <v>436880</v>
      </c>
      <c r="F58" s="13">
        <v>147.2</v>
      </c>
      <c r="G58" s="36">
        <f t="shared" si="9"/>
        <v>126591.99999999999</v>
      </c>
      <c r="H58" s="63">
        <v>532</v>
      </c>
      <c r="I58" s="35">
        <f t="shared" si="10"/>
        <v>457520</v>
      </c>
      <c r="J58" s="64">
        <v>140.9</v>
      </c>
      <c r="K58" s="36">
        <f t="shared" si="11"/>
        <v>121174</v>
      </c>
      <c r="L58" s="19">
        <v>97</v>
      </c>
      <c r="M58" s="64">
        <v>95.5</v>
      </c>
      <c r="N58" s="21">
        <v>104.5</v>
      </c>
      <c r="O58" s="12">
        <v>3</v>
      </c>
      <c r="P58" s="20" t="s">
        <v>28</v>
      </c>
      <c r="Q58" s="40">
        <v>0.3</v>
      </c>
      <c r="R58" s="43">
        <v>60</v>
      </c>
      <c r="S58" s="335" t="s">
        <v>114</v>
      </c>
      <c r="T58" s="64" t="s">
        <v>90</v>
      </c>
      <c r="U58" s="36" t="s">
        <v>90</v>
      </c>
      <c r="V58" s="132">
        <v>0.2246</v>
      </c>
    </row>
    <row r="59" spans="1:22" ht="12.75" customHeight="1">
      <c r="A59" s="389"/>
      <c r="B59" s="419">
        <v>553</v>
      </c>
      <c r="C59" s="31" t="s">
        <v>2</v>
      </c>
      <c r="D59" s="84">
        <v>553</v>
      </c>
      <c r="E59" s="68">
        <f t="shared" si="8"/>
        <v>475580</v>
      </c>
      <c r="F59" s="9">
        <v>146</v>
      </c>
      <c r="G59" s="69">
        <f t="shared" si="9"/>
        <v>125560</v>
      </c>
      <c r="H59" s="77">
        <v>585</v>
      </c>
      <c r="I59" s="68">
        <f t="shared" si="10"/>
        <v>503100</v>
      </c>
      <c r="J59" s="78">
        <v>154.5</v>
      </c>
      <c r="K59" s="69">
        <f t="shared" si="11"/>
        <v>132870</v>
      </c>
      <c r="L59" s="70">
        <v>94.9</v>
      </c>
      <c r="M59" s="78">
        <v>94.4</v>
      </c>
      <c r="N59" s="72" t="s">
        <v>90</v>
      </c>
      <c r="O59" s="8">
        <v>5.1</v>
      </c>
      <c r="P59" s="71" t="s">
        <v>28</v>
      </c>
      <c r="Q59" s="73">
        <v>0.3</v>
      </c>
      <c r="R59" s="74">
        <v>110</v>
      </c>
      <c r="S59" s="337" t="s">
        <v>114</v>
      </c>
      <c r="T59" s="78" t="s">
        <v>90</v>
      </c>
      <c r="U59" s="69" t="s">
        <v>90</v>
      </c>
      <c r="V59" s="194">
        <v>0.247</v>
      </c>
    </row>
    <row r="60" spans="1:22" ht="12.75" customHeight="1" thickBot="1">
      <c r="A60" s="389"/>
      <c r="B60" s="420"/>
      <c r="C60" s="336" t="s">
        <v>3</v>
      </c>
      <c r="D60" s="85">
        <v>559</v>
      </c>
      <c r="E60" s="35">
        <f t="shared" si="8"/>
        <v>480740</v>
      </c>
      <c r="F60" s="13">
        <v>161.4</v>
      </c>
      <c r="G60" s="36">
        <f t="shared" si="9"/>
        <v>138804</v>
      </c>
      <c r="H60" s="63">
        <v>585</v>
      </c>
      <c r="I60" s="35">
        <f t="shared" si="10"/>
        <v>503100</v>
      </c>
      <c r="J60" s="64">
        <v>154.5</v>
      </c>
      <c r="K60" s="36">
        <f t="shared" si="11"/>
        <v>132870</v>
      </c>
      <c r="L60" s="19">
        <v>97</v>
      </c>
      <c r="M60" s="64">
        <v>95.5</v>
      </c>
      <c r="N60" s="21">
        <v>104.5</v>
      </c>
      <c r="O60" s="12">
        <v>3</v>
      </c>
      <c r="P60" s="20" t="s">
        <v>28</v>
      </c>
      <c r="Q60" s="40">
        <v>0.3</v>
      </c>
      <c r="R60" s="43">
        <v>60</v>
      </c>
      <c r="S60" s="335" t="s">
        <v>114</v>
      </c>
      <c r="T60" s="64" t="s">
        <v>90</v>
      </c>
      <c r="U60" s="36" t="s">
        <v>90</v>
      </c>
      <c r="V60" s="132">
        <v>0.247</v>
      </c>
    </row>
    <row r="61" spans="1:22" ht="12.75" customHeight="1">
      <c r="A61" s="389"/>
      <c r="B61" s="419">
        <v>613</v>
      </c>
      <c r="C61" s="31" t="s">
        <v>2</v>
      </c>
      <c r="D61" s="84">
        <v>613</v>
      </c>
      <c r="E61" s="68">
        <f t="shared" si="8"/>
        <v>527180</v>
      </c>
      <c r="F61" s="9">
        <v>187</v>
      </c>
      <c r="G61" s="69">
        <f t="shared" si="9"/>
        <v>160820</v>
      </c>
      <c r="H61" s="77">
        <v>653</v>
      </c>
      <c r="I61" s="68">
        <f t="shared" si="10"/>
        <v>561580</v>
      </c>
      <c r="J61" s="78">
        <v>199.1</v>
      </c>
      <c r="K61" s="69">
        <f t="shared" si="11"/>
        <v>171226</v>
      </c>
      <c r="L61" s="70">
        <v>94.3</v>
      </c>
      <c r="M61" s="78">
        <v>93.9</v>
      </c>
      <c r="N61" s="72" t="s">
        <v>90</v>
      </c>
      <c r="O61" s="8">
        <v>5.7</v>
      </c>
      <c r="P61" s="71" t="s">
        <v>28</v>
      </c>
      <c r="Q61" s="73">
        <v>0.3</v>
      </c>
      <c r="R61" s="74">
        <v>120</v>
      </c>
      <c r="S61" s="337" t="s">
        <v>114</v>
      </c>
      <c r="T61" s="78" t="s">
        <v>90</v>
      </c>
      <c r="U61" s="69" t="s">
        <v>90</v>
      </c>
      <c r="V61" s="194">
        <v>0.2757</v>
      </c>
    </row>
    <row r="62" spans="1:22" ht="12.75" customHeight="1" thickBot="1">
      <c r="A62" s="389"/>
      <c r="B62" s="420"/>
      <c r="C62" s="336" t="s">
        <v>3</v>
      </c>
      <c r="D62" s="85">
        <v>624</v>
      </c>
      <c r="E62" s="35">
        <f t="shared" si="8"/>
        <v>536640</v>
      </c>
      <c r="F62" s="13">
        <v>208</v>
      </c>
      <c r="G62" s="36">
        <f t="shared" si="9"/>
        <v>178880</v>
      </c>
      <c r="H62" s="63">
        <v>653</v>
      </c>
      <c r="I62" s="35">
        <f t="shared" si="10"/>
        <v>561580</v>
      </c>
      <c r="J62" s="64">
        <v>199.1</v>
      </c>
      <c r="K62" s="36">
        <f t="shared" si="11"/>
        <v>171226</v>
      </c>
      <c r="L62" s="19">
        <v>97</v>
      </c>
      <c r="M62" s="64">
        <v>95.6</v>
      </c>
      <c r="N62" s="21">
        <v>104.5</v>
      </c>
      <c r="O62" s="12">
        <v>3</v>
      </c>
      <c r="P62" s="20" t="s">
        <v>28</v>
      </c>
      <c r="Q62" s="40">
        <v>0.3</v>
      </c>
      <c r="R62" s="43">
        <v>65</v>
      </c>
      <c r="S62" s="335" t="s">
        <v>114</v>
      </c>
      <c r="T62" s="64" t="s">
        <v>90</v>
      </c>
      <c r="U62" s="36" t="s">
        <v>90</v>
      </c>
      <c r="V62" s="132">
        <v>0.2757</v>
      </c>
    </row>
    <row r="63" spans="1:22" ht="12.75" customHeight="1">
      <c r="A63" s="389"/>
      <c r="B63" s="419">
        <v>717</v>
      </c>
      <c r="C63" s="31" t="s">
        <v>2</v>
      </c>
      <c r="D63" s="84">
        <v>717</v>
      </c>
      <c r="E63" s="68">
        <f t="shared" si="8"/>
        <v>616620</v>
      </c>
      <c r="F63" s="9">
        <v>218</v>
      </c>
      <c r="G63" s="69">
        <f t="shared" si="9"/>
        <v>187480</v>
      </c>
      <c r="H63" s="77">
        <v>764</v>
      </c>
      <c r="I63" s="68">
        <f t="shared" si="10"/>
        <v>657040</v>
      </c>
      <c r="J63" s="78">
        <v>232.4</v>
      </c>
      <c r="K63" s="69">
        <f t="shared" si="11"/>
        <v>199864</v>
      </c>
      <c r="L63" s="70">
        <v>94.3</v>
      </c>
      <c r="M63" s="78">
        <v>93.8</v>
      </c>
      <c r="N63" s="72" t="s">
        <v>90</v>
      </c>
      <c r="O63" s="8">
        <v>5.7</v>
      </c>
      <c r="P63" s="71" t="s">
        <v>28</v>
      </c>
      <c r="Q63" s="73">
        <v>0.3</v>
      </c>
      <c r="R63" s="74">
        <v>120</v>
      </c>
      <c r="S63" s="337" t="s">
        <v>114</v>
      </c>
      <c r="T63" s="78" t="s">
        <v>90</v>
      </c>
      <c r="U63" s="69" t="s">
        <v>90</v>
      </c>
      <c r="V63" s="194">
        <v>0.3226</v>
      </c>
    </row>
    <row r="64" spans="1:22" ht="12.75" customHeight="1" thickBot="1">
      <c r="A64" s="389"/>
      <c r="B64" s="420"/>
      <c r="C64" s="336" t="s">
        <v>3</v>
      </c>
      <c r="D64" s="85">
        <v>730</v>
      </c>
      <c r="E64" s="35">
        <f t="shared" si="8"/>
        <v>627800</v>
      </c>
      <c r="F64" s="13">
        <v>242.8</v>
      </c>
      <c r="G64" s="36">
        <f t="shared" si="9"/>
        <v>208808</v>
      </c>
      <c r="H64" s="63">
        <v>764</v>
      </c>
      <c r="I64" s="35">
        <f t="shared" si="10"/>
        <v>657040</v>
      </c>
      <c r="J64" s="64">
        <v>232.4</v>
      </c>
      <c r="K64" s="36">
        <f t="shared" si="11"/>
        <v>199864</v>
      </c>
      <c r="L64" s="19">
        <v>97</v>
      </c>
      <c r="M64" s="64">
        <v>95.5</v>
      </c>
      <c r="N64" s="21">
        <v>104.5</v>
      </c>
      <c r="O64" s="12">
        <v>3</v>
      </c>
      <c r="P64" s="20" t="s">
        <v>28</v>
      </c>
      <c r="Q64" s="40">
        <v>0.3</v>
      </c>
      <c r="R64" s="43">
        <v>65</v>
      </c>
      <c r="S64" s="335" t="s">
        <v>114</v>
      </c>
      <c r="T64" s="64" t="s">
        <v>90</v>
      </c>
      <c r="U64" s="36" t="s">
        <v>90</v>
      </c>
      <c r="V64" s="132">
        <v>0.3226</v>
      </c>
    </row>
    <row r="65" spans="1:22" ht="12.75" customHeight="1">
      <c r="A65" s="389"/>
      <c r="B65" s="419">
        <v>811</v>
      </c>
      <c r="C65" s="31" t="s">
        <v>2</v>
      </c>
      <c r="D65" s="84">
        <v>811</v>
      </c>
      <c r="E65" s="68">
        <f t="shared" si="8"/>
        <v>697460</v>
      </c>
      <c r="F65" s="9">
        <v>247</v>
      </c>
      <c r="G65" s="69">
        <f t="shared" si="9"/>
        <v>212420</v>
      </c>
      <c r="H65" s="77">
        <v>865</v>
      </c>
      <c r="I65" s="68">
        <f t="shared" si="10"/>
        <v>743900</v>
      </c>
      <c r="J65" s="78">
        <v>263.3</v>
      </c>
      <c r="K65" s="69">
        <f t="shared" si="11"/>
        <v>226438</v>
      </c>
      <c r="L65" s="70">
        <v>94.3</v>
      </c>
      <c r="M65" s="78">
        <v>93.8</v>
      </c>
      <c r="N65" s="72" t="s">
        <v>90</v>
      </c>
      <c r="O65" s="8">
        <v>5.7</v>
      </c>
      <c r="P65" s="71" t="s">
        <v>28</v>
      </c>
      <c r="Q65" s="73">
        <v>0.3</v>
      </c>
      <c r="R65" s="74">
        <v>120</v>
      </c>
      <c r="S65" s="337" t="s">
        <v>114</v>
      </c>
      <c r="T65" s="78" t="s">
        <v>90</v>
      </c>
      <c r="U65" s="69" t="s">
        <v>90</v>
      </c>
      <c r="V65" s="194">
        <v>0.3653</v>
      </c>
    </row>
    <row r="66" spans="1:22" ht="12.75" customHeight="1" thickBot="1">
      <c r="A66" s="389"/>
      <c r="B66" s="420"/>
      <c r="C66" s="336" t="s">
        <v>3</v>
      </c>
      <c r="D66" s="85">
        <v>826</v>
      </c>
      <c r="E66" s="35">
        <f t="shared" si="8"/>
        <v>710360</v>
      </c>
      <c r="F66" s="13">
        <v>275.1</v>
      </c>
      <c r="G66" s="36">
        <f t="shared" si="9"/>
        <v>236586.00000000003</v>
      </c>
      <c r="H66" s="63">
        <v>865</v>
      </c>
      <c r="I66" s="35">
        <f t="shared" si="10"/>
        <v>743900</v>
      </c>
      <c r="J66" s="64">
        <v>263.3</v>
      </c>
      <c r="K66" s="36">
        <f t="shared" si="11"/>
        <v>226438</v>
      </c>
      <c r="L66" s="19">
        <v>97</v>
      </c>
      <c r="M66" s="64">
        <v>95.5</v>
      </c>
      <c r="N66" s="21">
        <v>104.5</v>
      </c>
      <c r="O66" s="12">
        <v>3</v>
      </c>
      <c r="P66" s="20" t="s">
        <v>28</v>
      </c>
      <c r="Q66" s="40">
        <v>0.3</v>
      </c>
      <c r="R66" s="43">
        <v>65</v>
      </c>
      <c r="S66" s="335" t="s">
        <v>114</v>
      </c>
      <c r="T66" s="64" t="s">
        <v>90</v>
      </c>
      <c r="U66" s="36" t="s">
        <v>90</v>
      </c>
      <c r="V66" s="132">
        <v>0.3653</v>
      </c>
    </row>
    <row r="67" spans="1:22" ht="12.75" customHeight="1">
      <c r="A67" s="389"/>
      <c r="B67" s="419">
        <v>906</v>
      </c>
      <c r="C67" s="31" t="s">
        <v>2</v>
      </c>
      <c r="D67" s="84">
        <v>906</v>
      </c>
      <c r="E67" s="68">
        <f t="shared" si="8"/>
        <v>779160</v>
      </c>
      <c r="F67" s="9">
        <v>276</v>
      </c>
      <c r="G67" s="69">
        <f t="shared" si="9"/>
        <v>237360</v>
      </c>
      <c r="H67" s="77">
        <v>966</v>
      </c>
      <c r="I67" s="68">
        <f t="shared" si="10"/>
        <v>830760</v>
      </c>
      <c r="J67" s="78">
        <v>294.2</v>
      </c>
      <c r="K67" s="69">
        <f t="shared" si="11"/>
        <v>253012</v>
      </c>
      <c r="L67" s="70">
        <v>94.3</v>
      </c>
      <c r="M67" s="78">
        <v>93.8</v>
      </c>
      <c r="N67" s="72" t="s">
        <v>90</v>
      </c>
      <c r="O67" s="8">
        <v>5.7</v>
      </c>
      <c r="P67" s="71" t="s">
        <v>28</v>
      </c>
      <c r="Q67" s="73">
        <v>0.3</v>
      </c>
      <c r="R67" s="74">
        <v>120</v>
      </c>
      <c r="S67" s="337" t="s">
        <v>114</v>
      </c>
      <c r="T67" s="78" t="s">
        <v>90</v>
      </c>
      <c r="U67" s="69" t="s">
        <v>90</v>
      </c>
      <c r="V67" s="194">
        <v>0.4079</v>
      </c>
    </row>
    <row r="68" spans="1:22" ht="12.75" customHeight="1" thickBot="1">
      <c r="A68" s="389"/>
      <c r="B68" s="420"/>
      <c r="C68" s="336" t="s">
        <v>3</v>
      </c>
      <c r="D68" s="85">
        <v>923</v>
      </c>
      <c r="E68" s="35">
        <f t="shared" si="8"/>
        <v>793780</v>
      </c>
      <c r="F68" s="13">
        <v>307.4</v>
      </c>
      <c r="G68" s="36">
        <f t="shared" si="9"/>
        <v>264364</v>
      </c>
      <c r="H68" s="63">
        <v>966</v>
      </c>
      <c r="I68" s="35">
        <f t="shared" si="10"/>
        <v>830760</v>
      </c>
      <c r="J68" s="64">
        <v>294.2</v>
      </c>
      <c r="K68" s="36">
        <f t="shared" si="11"/>
        <v>253012</v>
      </c>
      <c r="L68" s="19">
        <v>97</v>
      </c>
      <c r="M68" s="64">
        <v>95.5</v>
      </c>
      <c r="N68" s="21">
        <v>104.5</v>
      </c>
      <c r="O68" s="12">
        <v>3</v>
      </c>
      <c r="P68" s="20" t="s">
        <v>28</v>
      </c>
      <c r="Q68" s="40">
        <v>0.3</v>
      </c>
      <c r="R68" s="43">
        <v>65</v>
      </c>
      <c r="S68" s="335" t="s">
        <v>114</v>
      </c>
      <c r="T68" s="64" t="s">
        <v>90</v>
      </c>
      <c r="U68" s="36" t="s">
        <v>90</v>
      </c>
      <c r="V68" s="132">
        <v>0.4079</v>
      </c>
    </row>
    <row r="69" spans="1:22" ht="12.75" customHeight="1">
      <c r="A69" s="389"/>
      <c r="B69" s="419">
        <v>1000</v>
      </c>
      <c r="C69" s="31" t="s">
        <v>2</v>
      </c>
      <c r="D69" s="86">
        <v>1000</v>
      </c>
      <c r="E69" s="75">
        <f t="shared" si="8"/>
        <v>860000</v>
      </c>
      <c r="F69" s="331">
        <v>305</v>
      </c>
      <c r="G69" s="76">
        <f t="shared" si="9"/>
        <v>262300</v>
      </c>
      <c r="H69" s="328">
        <v>1066</v>
      </c>
      <c r="I69" s="75">
        <f t="shared" si="10"/>
        <v>916760</v>
      </c>
      <c r="J69" s="193">
        <v>325.1</v>
      </c>
      <c r="K69" s="76">
        <f t="shared" si="11"/>
        <v>279586</v>
      </c>
      <c r="L69" s="338">
        <v>94.3</v>
      </c>
      <c r="M69" s="193">
        <v>93.8</v>
      </c>
      <c r="N69" s="339" t="s">
        <v>90</v>
      </c>
      <c r="O69" s="329">
        <v>5.7</v>
      </c>
      <c r="P69" s="340" t="s">
        <v>28</v>
      </c>
      <c r="Q69" s="341">
        <v>0.3</v>
      </c>
      <c r="R69" s="342">
        <v>120</v>
      </c>
      <c r="S69" s="343" t="s">
        <v>114</v>
      </c>
      <c r="T69" s="193" t="s">
        <v>90</v>
      </c>
      <c r="U69" s="76" t="s">
        <v>90</v>
      </c>
      <c r="V69" s="344">
        <v>0.4501</v>
      </c>
    </row>
    <row r="70" spans="1:22" ht="12.75" customHeight="1" thickBot="1">
      <c r="A70" s="390"/>
      <c r="B70" s="420"/>
      <c r="C70" s="32" t="s">
        <v>3</v>
      </c>
      <c r="D70" s="85">
        <v>1018</v>
      </c>
      <c r="E70" s="35">
        <f t="shared" si="8"/>
        <v>875480</v>
      </c>
      <c r="F70" s="13">
        <v>339.7</v>
      </c>
      <c r="G70" s="36">
        <f t="shared" si="9"/>
        <v>292142</v>
      </c>
      <c r="H70" s="63">
        <v>1066</v>
      </c>
      <c r="I70" s="35">
        <f t="shared" si="10"/>
        <v>916760</v>
      </c>
      <c r="J70" s="64">
        <v>325.1</v>
      </c>
      <c r="K70" s="36">
        <f t="shared" si="11"/>
        <v>279586</v>
      </c>
      <c r="L70" s="19">
        <v>97</v>
      </c>
      <c r="M70" s="64">
        <v>95.5</v>
      </c>
      <c r="N70" s="21">
        <v>104.5</v>
      </c>
      <c r="O70" s="12">
        <v>3</v>
      </c>
      <c r="P70" s="20" t="s">
        <v>28</v>
      </c>
      <c r="Q70" s="40">
        <v>0.3</v>
      </c>
      <c r="R70" s="43">
        <v>65</v>
      </c>
      <c r="S70" s="335" t="s">
        <v>114</v>
      </c>
      <c r="T70" s="64" t="s">
        <v>90</v>
      </c>
      <c r="U70" s="36" t="s">
        <v>90</v>
      </c>
      <c r="V70" s="132">
        <v>0.4501</v>
      </c>
    </row>
    <row r="71" spans="1:22" ht="12.75" customHeight="1">
      <c r="A71" s="419" t="s">
        <v>52</v>
      </c>
      <c r="B71" s="419" t="s">
        <v>53</v>
      </c>
      <c r="C71" s="31" t="s">
        <v>2</v>
      </c>
      <c r="D71" s="84">
        <v>112.9</v>
      </c>
      <c r="E71" s="68">
        <f t="shared" si="8"/>
        <v>97094</v>
      </c>
      <c r="F71" s="9">
        <v>21.3</v>
      </c>
      <c r="G71" s="69">
        <f t="shared" si="9"/>
        <v>18318</v>
      </c>
      <c r="H71" s="77">
        <v>115.9</v>
      </c>
      <c r="I71" s="68">
        <f t="shared" si="10"/>
        <v>99674</v>
      </c>
      <c r="J71" s="78">
        <v>22</v>
      </c>
      <c r="K71" s="69">
        <f t="shared" si="11"/>
        <v>18920</v>
      </c>
      <c r="L71" s="70">
        <v>97.8</v>
      </c>
      <c r="M71" s="78">
        <v>97.4</v>
      </c>
      <c r="N71" s="72" t="s">
        <v>90</v>
      </c>
      <c r="O71" s="8">
        <v>2.1</v>
      </c>
      <c r="P71" s="71" t="s">
        <v>28</v>
      </c>
      <c r="Q71" s="73">
        <v>0.5</v>
      </c>
      <c r="R71" s="345">
        <v>44</v>
      </c>
      <c r="S71" s="77" t="s">
        <v>157</v>
      </c>
      <c r="T71" s="78" t="s">
        <v>158</v>
      </c>
      <c r="U71" s="69" t="s">
        <v>90</v>
      </c>
      <c r="V71" s="194">
        <v>0.0526</v>
      </c>
    </row>
    <row r="72" spans="1:22" ht="12.75" customHeight="1" thickBot="1">
      <c r="A72" s="423"/>
      <c r="B72" s="420"/>
      <c r="C72" s="32" t="s">
        <v>3</v>
      </c>
      <c r="D72" s="85">
        <v>119.2</v>
      </c>
      <c r="E72" s="35">
        <f t="shared" si="8"/>
        <v>102512</v>
      </c>
      <c r="F72" s="13">
        <v>23.65</v>
      </c>
      <c r="G72" s="36">
        <f t="shared" si="9"/>
        <v>20339</v>
      </c>
      <c r="H72" s="63">
        <v>115.9</v>
      </c>
      <c r="I72" s="35">
        <f t="shared" si="10"/>
        <v>99674</v>
      </c>
      <c r="J72" s="64">
        <v>22</v>
      </c>
      <c r="K72" s="36">
        <f t="shared" si="11"/>
        <v>18920</v>
      </c>
      <c r="L72" s="19">
        <v>98.9</v>
      </c>
      <c r="M72" s="64">
        <v>102.8</v>
      </c>
      <c r="N72" s="21">
        <v>107.5</v>
      </c>
      <c r="O72" s="12">
        <v>1.2</v>
      </c>
      <c r="P72" s="20" t="s">
        <v>28</v>
      </c>
      <c r="Q72" s="40">
        <v>0.2</v>
      </c>
      <c r="R72" s="334">
        <v>24</v>
      </c>
      <c r="S72" s="63" t="s">
        <v>157</v>
      </c>
      <c r="T72" s="64" t="s">
        <v>158</v>
      </c>
      <c r="U72" s="36" t="s">
        <v>90</v>
      </c>
      <c r="V72" s="132">
        <v>0.0526</v>
      </c>
    </row>
    <row r="73" spans="1:22" ht="12.75" customHeight="1">
      <c r="A73" s="423"/>
      <c r="B73" s="419" t="s">
        <v>54</v>
      </c>
      <c r="C73" s="31" t="s">
        <v>2</v>
      </c>
      <c r="D73" s="84">
        <v>155.8</v>
      </c>
      <c r="E73" s="68">
        <f t="shared" si="8"/>
        <v>133988</v>
      </c>
      <c r="F73" s="9">
        <v>26.2</v>
      </c>
      <c r="G73" s="69">
        <f t="shared" si="9"/>
        <v>22532</v>
      </c>
      <c r="H73" s="77">
        <v>160</v>
      </c>
      <c r="I73" s="68">
        <f t="shared" si="10"/>
        <v>137600</v>
      </c>
      <c r="J73" s="78">
        <v>27</v>
      </c>
      <c r="K73" s="69">
        <f t="shared" si="11"/>
        <v>23220</v>
      </c>
      <c r="L73" s="70">
        <v>97.8</v>
      </c>
      <c r="M73" s="78">
        <v>97.4</v>
      </c>
      <c r="N73" s="72" t="s">
        <v>90</v>
      </c>
      <c r="O73" s="8">
        <v>2.1</v>
      </c>
      <c r="P73" s="71" t="s">
        <v>28</v>
      </c>
      <c r="Q73" s="73">
        <v>0.5</v>
      </c>
      <c r="R73" s="345">
        <v>44</v>
      </c>
      <c r="S73" s="77" t="s">
        <v>157</v>
      </c>
      <c r="T73" s="78" t="s">
        <v>158</v>
      </c>
      <c r="U73" s="69" t="s">
        <v>90</v>
      </c>
      <c r="V73" s="194">
        <v>0.0727</v>
      </c>
    </row>
    <row r="74" spans="1:22" ht="12.75" customHeight="1" thickBot="1">
      <c r="A74" s="423"/>
      <c r="B74" s="420"/>
      <c r="C74" s="32" t="s">
        <v>3</v>
      </c>
      <c r="D74" s="85">
        <v>164.5</v>
      </c>
      <c r="E74" s="35">
        <f t="shared" si="8"/>
        <v>141470</v>
      </c>
      <c r="F74" s="13">
        <v>29.03</v>
      </c>
      <c r="G74" s="36">
        <f t="shared" si="9"/>
        <v>24965.8</v>
      </c>
      <c r="H74" s="63">
        <v>160</v>
      </c>
      <c r="I74" s="35">
        <f t="shared" si="10"/>
        <v>137600</v>
      </c>
      <c r="J74" s="64">
        <v>27</v>
      </c>
      <c r="K74" s="36">
        <f t="shared" si="11"/>
        <v>23220</v>
      </c>
      <c r="L74" s="19">
        <v>98.8</v>
      </c>
      <c r="M74" s="64">
        <v>102.8</v>
      </c>
      <c r="N74" s="21">
        <v>107.5</v>
      </c>
      <c r="O74" s="12">
        <v>1.2</v>
      </c>
      <c r="P74" s="20" t="s">
        <v>28</v>
      </c>
      <c r="Q74" s="40">
        <v>0.2</v>
      </c>
      <c r="R74" s="334">
        <v>24</v>
      </c>
      <c r="S74" s="63" t="s">
        <v>157</v>
      </c>
      <c r="T74" s="64" t="s">
        <v>158</v>
      </c>
      <c r="U74" s="36" t="s">
        <v>90</v>
      </c>
      <c r="V74" s="132">
        <v>0.0727</v>
      </c>
    </row>
    <row r="75" spans="1:22" ht="12.75" customHeight="1">
      <c r="A75" s="423"/>
      <c r="B75" s="419" t="s">
        <v>55</v>
      </c>
      <c r="C75" s="31" t="s">
        <v>2</v>
      </c>
      <c r="D75" s="84">
        <v>196.8</v>
      </c>
      <c r="E75" s="68">
        <f t="shared" si="8"/>
        <v>169248</v>
      </c>
      <c r="F75" s="9">
        <v>43.1</v>
      </c>
      <c r="G75" s="69">
        <f t="shared" si="9"/>
        <v>37066</v>
      </c>
      <c r="H75" s="77">
        <v>200</v>
      </c>
      <c r="I75" s="68">
        <f t="shared" si="10"/>
        <v>172000</v>
      </c>
      <c r="J75" s="78">
        <v>44</v>
      </c>
      <c r="K75" s="69">
        <f t="shared" si="11"/>
        <v>37840</v>
      </c>
      <c r="L75" s="70">
        <v>98.7</v>
      </c>
      <c r="M75" s="78">
        <v>98.4</v>
      </c>
      <c r="N75" s="72" t="s">
        <v>90</v>
      </c>
      <c r="O75" s="8">
        <v>1.3</v>
      </c>
      <c r="P75" s="71" t="s">
        <v>28</v>
      </c>
      <c r="Q75" s="73">
        <v>0.3</v>
      </c>
      <c r="R75" s="345">
        <v>42</v>
      </c>
      <c r="S75" s="77" t="s">
        <v>157</v>
      </c>
      <c r="T75" s="78" t="s">
        <v>158</v>
      </c>
      <c r="U75" s="69" t="s">
        <v>90</v>
      </c>
      <c r="V75" s="194">
        <v>0.0908</v>
      </c>
    </row>
    <row r="76" spans="1:22" ht="12.75" customHeight="1" thickBot="1">
      <c r="A76" s="423"/>
      <c r="B76" s="422"/>
      <c r="C76" s="32" t="s">
        <v>3</v>
      </c>
      <c r="D76" s="85">
        <v>207.8</v>
      </c>
      <c r="E76" s="35">
        <f t="shared" si="8"/>
        <v>178708</v>
      </c>
      <c r="F76" s="13">
        <v>47.3</v>
      </c>
      <c r="G76" s="36">
        <f t="shared" si="9"/>
        <v>40678</v>
      </c>
      <c r="H76" s="63">
        <v>200</v>
      </c>
      <c r="I76" s="35">
        <f t="shared" si="10"/>
        <v>172000</v>
      </c>
      <c r="J76" s="64">
        <v>44</v>
      </c>
      <c r="K76" s="36">
        <f t="shared" si="11"/>
        <v>37840</v>
      </c>
      <c r="L76" s="19">
        <v>98.9</v>
      </c>
      <c r="M76" s="64">
        <v>103.9</v>
      </c>
      <c r="N76" s="21">
        <v>107.5</v>
      </c>
      <c r="O76" s="12">
        <v>1.1</v>
      </c>
      <c r="P76" s="20" t="s">
        <v>28</v>
      </c>
      <c r="Q76" s="40">
        <v>0.2</v>
      </c>
      <c r="R76" s="334">
        <v>22</v>
      </c>
      <c r="S76" s="63" t="s">
        <v>157</v>
      </c>
      <c r="T76" s="64" t="s">
        <v>158</v>
      </c>
      <c r="U76" s="36" t="s">
        <v>90</v>
      </c>
      <c r="V76" s="132">
        <v>0.0908</v>
      </c>
    </row>
    <row r="77" spans="1:22" ht="12.75" customHeight="1">
      <c r="A77" s="423"/>
      <c r="B77" s="419" t="s">
        <v>56</v>
      </c>
      <c r="C77" s="31" t="s">
        <v>2</v>
      </c>
      <c r="D77" s="84">
        <v>236.2</v>
      </c>
      <c r="E77" s="68">
        <f t="shared" si="8"/>
        <v>203132</v>
      </c>
      <c r="F77" s="9">
        <v>47</v>
      </c>
      <c r="G77" s="69">
        <f t="shared" si="9"/>
        <v>40420</v>
      </c>
      <c r="H77" s="77">
        <v>240</v>
      </c>
      <c r="I77" s="68">
        <f t="shared" si="10"/>
        <v>206400</v>
      </c>
      <c r="J77" s="78">
        <v>48</v>
      </c>
      <c r="K77" s="69">
        <f t="shared" si="11"/>
        <v>41280</v>
      </c>
      <c r="L77" s="70">
        <v>98.7</v>
      </c>
      <c r="M77" s="78">
        <v>98.4</v>
      </c>
      <c r="N77" s="72" t="s">
        <v>90</v>
      </c>
      <c r="O77" s="8">
        <v>1.3</v>
      </c>
      <c r="P77" s="71" t="s">
        <v>28</v>
      </c>
      <c r="Q77" s="73">
        <v>0.3</v>
      </c>
      <c r="R77" s="345">
        <v>42</v>
      </c>
      <c r="S77" s="77" t="s">
        <v>157</v>
      </c>
      <c r="T77" s="78" t="s">
        <v>158</v>
      </c>
      <c r="U77" s="69" t="s">
        <v>90</v>
      </c>
      <c r="V77" s="194">
        <v>0.109</v>
      </c>
    </row>
    <row r="78" spans="1:22" ht="12.75" customHeight="1" thickBot="1">
      <c r="A78" s="423"/>
      <c r="B78" s="422"/>
      <c r="C78" s="32" t="s">
        <v>3</v>
      </c>
      <c r="D78" s="85">
        <v>249.4</v>
      </c>
      <c r="E78" s="35">
        <f t="shared" si="8"/>
        <v>214484</v>
      </c>
      <c r="F78" s="13">
        <v>51.6</v>
      </c>
      <c r="G78" s="36">
        <f t="shared" si="9"/>
        <v>44376</v>
      </c>
      <c r="H78" s="63">
        <v>240</v>
      </c>
      <c r="I78" s="35">
        <f t="shared" si="10"/>
        <v>206400</v>
      </c>
      <c r="J78" s="64">
        <v>48</v>
      </c>
      <c r="K78" s="36">
        <f t="shared" si="11"/>
        <v>41280</v>
      </c>
      <c r="L78" s="19">
        <v>98.9</v>
      </c>
      <c r="M78" s="64">
        <v>103.9</v>
      </c>
      <c r="N78" s="21">
        <v>107.5</v>
      </c>
      <c r="O78" s="12">
        <v>1.1</v>
      </c>
      <c r="P78" s="20" t="s">
        <v>28</v>
      </c>
      <c r="Q78" s="40">
        <v>0.2</v>
      </c>
      <c r="R78" s="334">
        <v>22</v>
      </c>
      <c r="S78" s="63" t="s">
        <v>157</v>
      </c>
      <c r="T78" s="64" t="s">
        <v>158</v>
      </c>
      <c r="U78" s="36" t="s">
        <v>90</v>
      </c>
      <c r="V78" s="132">
        <v>0.109</v>
      </c>
    </row>
    <row r="79" spans="1:22" ht="12.75" customHeight="1">
      <c r="A79" s="423"/>
      <c r="B79" s="419" t="s">
        <v>57</v>
      </c>
      <c r="C79" s="31" t="s">
        <v>2</v>
      </c>
      <c r="D79" s="86">
        <v>175.5</v>
      </c>
      <c r="E79" s="75">
        <f t="shared" si="8"/>
        <v>150930</v>
      </c>
      <c r="F79" s="331">
        <v>51</v>
      </c>
      <c r="G79" s="76">
        <f t="shared" si="9"/>
        <v>43860</v>
      </c>
      <c r="H79" s="328">
        <v>280</v>
      </c>
      <c r="I79" s="75">
        <f t="shared" si="10"/>
        <v>240800</v>
      </c>
      <c r="J79" s="193">
        <v>52</v>
      </c>
      <c r="K79" s="76">
        <f t="shared" si="11"/>
        <v>44720</v>
      </c>
      <c r="L79" s="338">
        <v>98.7</v>
      </c>
      <c r="M79" s="193">
        <v>98.4</v>
      </c>
      <c r="N79" s="339" t="s">
        <v>90</v>
      </c>
      <c r="O79" s="329">
        <v>1.3</v>
      </c>
      <c r="P79" s="340" t="s">
        <v>28</v>
      </c>
      <c r="Q79" s="341">
        <v>0.3</v>
      </c>
      <c r="R79" s="346">
        <v>42</v>
      </c>
      <c r="S79" s="328" t="s">
        <v>157</v>
      </c>
      <c r="T79" s="193" t="s">
        <v>158</v>
      </c>
      <c r="U79" s="76" t="s">
        <v>90</v>
      </c>
      <c r="V79" s="344">
        <v>0.1272</v>
      </c>
    </row>
    <row r="80" spans="1:22" ht="12.75" customHeight="1" thickBot="1">
      <c r="A80" s="420"/>
      <c r="B80" s="420"/>
      <c r="C80" s="32" t="s">
        <v>3</v>
      </c>
      <c r="D80" s="85">
        <v>290.9</v>
      </c>
      <c r="E80" s="35">
        <f t="shared" si="8"/>
        <v>250173.99999999997</v>
      </c>
      <c r="F80" s="13">
        <v>55.9</v>
      </c>
      <c r="G80" s="36">
        <f t="shared" si="9"/>
        <v>48074</v>
      </c>
      <c r="H80" s="63">
        <v>280</v>
      </c>
      <c r="I80" s="35">
        <f t="shared" si="10"/>
        <v>240800</v>
      </c>
      <c r="J80" s="64">
        <v>52</v>
      </c>
      <c r="K80" s="36">
        <f t="shared" si="11"/>
        <v>44720</v>
      </c>
      <c r="L80" s="19">
        <v>98.9</v>
      </c>
      <c r="M80" s="64">
        <v>103.9</v>
      </c>
      <c r="N80" s="21">
        <v>107.5</v>
      </c>
      <c r="O80" s="12">
        <v>1.1</v>
      </c>
      <c r="P80" s="20" t="s">
        <v>28</v>
      </c>
      <c r="Q80" s="40">
        <v>0.2</v>
      </c>
      <c r="R80" s="334">
        <v>22</v>
      </c>
      <c r="S80" s="63" t="s">
        <v>157</v>
      </c>
      <c r="T80" s="64" t="s">
        <v>158</v>
      </c>
      <c r="U80" s="36" t="s">
        <v>90</v>
      </c>
      <c r="V80" s="132">
        <v>0.1272</v>
      </c>
    </row>
    <row r="81" spans="1:22" ht="12">
      <c r="A81" s="419" t="s">
        <v>0</v>
      </c>
      <c r="B81" s="419">
        <v>75</v>
      </c>
      <c r="C81" s="92" t="s">
        <v>2</v>
      </c>
      <c r="D81" s="82">
        <v>67.7</v>
      </c>
      <c r="E81" s="68">
        <f aca="true" t="shared" si="12" ref="E81:E108">D81*860</f>
        <v>58222</v>
      </c>
      <c r="F81" s="9">
        <v>33.8</v>
      </c>
      <c r="G81" s="69">
        <f>F81*860</f>
        <v>29067.999999999996</v>
      </c>
      <c r="H81" s="77">
        <v>69.8</v>
      </c>
      <c r="I81" s="68">
        <f>H81*860</f>
        <v>60028</v>
      </c>
      <c r="J81" s="78">
        <v>34.6</v>
      </c>
      <c r="K81" s="69">
        <f>J81*860</f>
        <v>29756</v>
      </c>
      <c r="L81" s="180">
        <v>97.5</v>
      </c>
      <c r="M81" s="78">
        <v>97</v>
      </c>
      <c r="N81" s="181">
        <v>97.8</v>
      </c>
      <c r="O81" s="180">
        <v>2.5</v>
      </c>
      <c r="P81" s="179" t="s">
        <v>28</v>
      </c>
      <c r="Q81" s="181">
        <v>0.5</v>
      </c>
      <c r="R81" s="180">
        <v>60</v>
      </c>
      <c r="S81" s="179" t="s">
        <v>96</v>
      </c>
      <c r="T81" s="179" t="s">
        <v>98</v>
      </c>
      <c r="U81" s="181" t="s">
        <v>90</v>
      </c>
      <c r="V81" s="194">
        <v>0.0302</v>
      </c>
    </row>
    <row r="82" spans="1:22" ht="12.75" customHeight="1" thickBot="1">
      <c r="A82" s="421"/>
      <c r="B82" s="420"/>
      <c r="C82" s="87" t="s">
        <v>3</v>
      </c>
      <c r="D82" s="108">
        <v>75</v>
      </c>
      <c r="E82" s="17">
        <f t="shared" si="12"/>
        <v>64500</v>
      </c>
      <c r="F82" s="33">
        <v>37.5</v>
      </c>
      <c r="G82" s="34">
        <f aca="true" t="shared" si="13" ref="G82:G108">F82*860</f>
        <v>32250</v>
      </c>
      <c r="H82" s="126">
        <v>69.8</v>
      </c>
      <c r="I82" s="17">
        <f aca="true" t="shared" si="14" ref="I82:I108">H82*860</f>
        <v>60028</v>
      </c>
      <c r="J82" s="134">
        <v>34.6</v>
      </c>
      <c r="K82" s="34">
        <f aca="true" t="shared" si="15" ref="K82:K94">J82*860</f>
        <v>29756</v>
      </c>
      <c r="L82" s="117">
        <v>98.7</v>
      </c>
      <c r="M82" s="134">
        <v>107.5</v>
      </c>
      <c r="N82" s="116">
        <v>108.5</v>
      </c>
      <c r="O82" s="117">
        <v>1.3</v>
      </c>
      <c r="P82" s="114" t="s">
        <v>28</v>
      </c>
      <c r="Q82" s="116">
        <v>0.5</v>
      </c>
      <c r="R82" s="117">
        <v>30</v>
      </c>
      <c r="S82" s="114" t="s">
        <v>96</v>
      </c>
      <c r="T82" s="114" t="s">
        <v>98</v>
      </c>
      <c r="U82" s="116" t="s">
        <v>90</v>
      </c>
      <c r="V82" s="131">
        <v>0.03</v>
      </c>
    </row>
    <row r="83" spans="1:22" ht="10.5" customHeight="1">
      <c r="A83" s="421"/>
      <c r="B83" s="419">
        <v>90</v>
      </c>
      <c r="C83" s="92" t="s">
        <v>2</v>
      </c>
      <c r="D83" s="182">
        <v>81.2</v>
      </c>
      <c r="E83" s="183">
        <f t="shared" si="12"/>
        <v>69832</v>
      </c>
      <c r="F83" s="347">
        <v>40.6</v>
      </c>
      <c r="G83" s="185">
        <f t="shared" si="13"/>
        <v>34916</v>
      </c>
      <c r="H83" s="322">
        <v>83.7</v>
      </c>
      <c r="I83" s="183">
        <f t="shared" si="14"/>
        <v>71982</v>
      </c>
      <c r="J83" s="187">
        <v>41.5</v>
      </c>
      <c r="K83" s="185">
        <f t="shared" si="15"/>
        <v>35690</v>
      </c>
      <c r="L83" s="186">
        <v>97.5</v>
      </c>
      <c r="M83" s="187">
        <v>97</v>
      </c>
      <c r="N83" s="188">
        <v>97.8</v>
      </c>
      <c r="O83" s="186">
        <v>2.5</v>
      </c>
      <c r="P83" s="184" t="s">
        <v>28</v>
      </c>
      <c r="Q83" s="188">
        <v>0.5</v>
      </c>
      <c r="R83" s="186">
        <v>60</v>
      </c>
      <c r="S83" s="184" t="s">
        <v>96</v>
      </c>
      <c r="T83" s="184" t="s">
        <v>98</v>
      </c>
      <c r="U83" s="188" t="s">
        <v>90</v>
      </c>
      <c r="V83" s="195">
        <v>0.036</v>
      </c>
    </row>
    <row r="84" spans="1:22" ht="12.75" customHeight="1" thickBot="1">
      <c r="A84" s="421"/>
      <c r="B84" s="420"/>
      <c r="C84" s="87" t="s">
        <v>3</v>
      </c>
      <c r="D84" s="108">
        <v>90</v>
      </c>
      <c r="E84" s="17">
        <f t="shared" si="12"/>
        <v>77400</v>
      </c>
      <c r="F84" s="33">
        <v>45</v>
      </c>
      <c r="G84" s="34">
        <f t="shared" si="13"/>
        <v>38700</v>
      </c>
      <c r="H84" s="126">
        <v>83.7</v>
      </c>
      <c r="I84" s="17">
        <f t="shared" si="14"/>
        <v>71982</v>
      </c>
      <c r="J84" s="134">
        <v>41.5</v>
      </c>
      <c r="K84" s="34">
        <f t="shared" si="15"/>
        <v>35690</v>
      </c>
      <c r="L84" s="117">
        <v>98.7</v>
      </c>
      <c r="M84" s="134">
        <v>107.5</v>
      </c>
      <c r="N84" s="116">
        <v>108.5</v>
      </c>
      <c r="O84" s="117">
        <v>1.3</v>
      </c>
      <c r="P84" s="114" t="s">
        <v>28</v>
      </c>
      <c r="Q84" s="116">
        <v>0.5</v>
      </c>
      <c r="R84" s="117">
        <v>30</v>
      </c>
      <c r="S84" s="114" t="s">
        <v>96</v>
      </c>
      <c r="T84" s="114" t="s">
        <v>98</v>
      </c>
      <c r="U84" s="116" t="s">
        <v>90</v>
      </c>
      <c r="V84" s="131">
        <v>0.036</v>
      </c>
    </row>
    <row r="85" spans="1:22" ht="10.5" customHeight="1">
      <c r="A85" s="421"/>
      <c r="B85" s="419">
        <v>120</v>
      </c>
      <c r="C85" s="92" t="s">
        <v>2</v>
      </c>
      <c r="D85" s="182">
        <v>108.2</v>
      </c>
      <c r="E85" s="183">
        <f t="shared" si="12"/>
        <v>93052</v>
      </c>
      <c r="F85" s="347">
        <v>54.1</v>
      </c>
      <c r="G85" s="185">
        <f t="shared" si="13"/>
        <v>46526</v>
      </c>
      <c r="H85" s="322">
        <v>112.2</v>
      </c>
      <c r="I85" s="183">
        <f t="shared" si="14"/>
        <v>96492</v>
      </c>
      <c r="J85" s="187">
        <v>55.3</v>
      </c>
      <c r="K85" s="185">
        <f t="shared" si="15"/>
        <v>47558</v>
      </c>
      <c r="L85" s="186">
        <v>97.5</v>
      </c>
      <c r="M85" s="187">
        <v>96.5</v>
      </c>
      <c r="N85" s="188">
        <v>97.8</v>
      </c>
      <c r="O85" s="186">
        <v>2.5</v>
      </c>
      <c r="P85" s="184" t="s">
        <v>28</v>
      </c>
      <c r="Q85" s="188">
        <v>0.5</v>
      </c>
      <c r="R85" s="186">
        <v>60</v>
      </c>
      <c r="S85" s="184" t="s">
        <v>96</v>
      </c>
      <c r="T85" s="184" t="s">
        <v>98</v>
      </c>
      <c r="U85" s="188" t="s">
        <v>90</v>
      </c>
      <c r="V85" s="195">
        <v>0.049</v>
      </c>
    </row>
    <row r="86" spans="1:22" ht="12.75" customHeight="1" thickBot="1">
      <c r="A86" s="421"/>
      <c r="B86" s="420"/>
      <c r="C86" s="87" t="s">
        <v>3</v>
      </c>
      <c r="D86" s="108">
        <v>120</v>
      </c>
      <c r="E86" s="17">
        <f t="shared" si="12"/>
        <v>103200</v>
      </c>
      <c r="F86" s="33">
        <v>60</v>
      </c>
      <c r="G86" s="34">
        <f t="shared" si="13"/>
        <v>51600</v>
      </c>
      <c r="H86" s="126">
        <v>112.2</v>
      </c>
      <c r="I86" s="17">
        <f t="shared" si="14"/>
        <v>96492</v>
      </c>
      <c r="J86" s="134">
        <v>55.3</v>
      </c>
      <c r="K86" s="34">
        <f t="shared" si="15"/>
        <v>47558</v>
      </c>
      <c r="L86" s="117">
        <v>98.7</v>
      </c>
      <c r="M86" s="134">
        <v>107</v>
      </c>
      <c r="N86" s="116">
        <v>108.5</v>
      </c>
      <c r="O86" s="117">
        <v>1.3</v>
      </c>
      <c r="P86" s="114" t="s">
        <v>28</v>
      </c>
      <c r="Q86" s="116">
        <v>0.5</v>
      </c>
      <c r="R86" s="117">
        <v>30</v>
      </c>
      <c r="S86" s="114" t="s">
        <v>96</v>
      </c>
      <c r="T86" s="114" t="s">
        <v>98</v>
      </c>
      <c r="U86" s="116" t="s">
        <v>90</v>
      </c>
      <c r="V86" s="131">
        <v>0.049</v>
      </c>
    </row>
    <row r="87" spans="1:22" ht="10.5" customHeight="1">
      <c r="A87" s="421"/>
      <c r="B87" s="419">
        <v>160</v>
      </c>
      <c r="C87" s="92" t="s">
        <v>2</v>
      </c>
      <c r="D87" s="182">
        <v>144.3</v>
      </c>
      <c r="E87" s="183">
        <f t="shared" si="12"/>
        <v>124098.00000000001</v>
      </c>
      <c r="F87" s="347">
        <v>72.1</v>
      </c>
      <c r="G87" s="185">
        <f t="shared" si="13"/>
        <v>62005.99999999999</v>
      </c>
      <c r="H87" s="322">
        <v>149.5</v>
      </c>
      <c r="I87" s="183">
        <f t="shared" si="14"/>
        <v>128570</v>
      </c>
      <c r="J87" s="187">
        <v>73.7</v>
      </c>
      <c r="K87" s="185">
        <f t="shared" si="15"/>
        <v>63382</v>
      </c>
      <c r="L87" s="186">
        <v>97.5</v>
      </c>
      <c r="M87" s="187">
        <v>96.5</v>
      </c>
      <c r="N87" s="188">
        <v>97.8</v>
      </c>
      <c r="O87" s="186">
        <v>2.5</v>
      </c>
      <c r="P87" s="184" t="s">
        <v>28</v>
      </c>
      <c r="Q87" s="188">
        <v>0.5</v>
      </c>
      <c r="R87" s="186">
        <v>60</v>
      </c>
      <c r="S87" s="184" t="s">
        <v>96</v>
      </c>
      <c r="T87" s="184" t="s">
        <v>98</v>
      </c>
      <c r="U87" s="188" t="s">
        <v>90</v>
      </c>
      <c r="V87" s="195">
        <v>0.065</v>
      </c>
    </row>
    <row r="88" spans="1:22" ht="12.75" customHeight="1" thickBot="1">
      <c r="A88" s="421"/>
      <c r="B88" s="420"/>
      <c r="C88" s="87" t="s">
        <v>3</v>
      </c>
      <c r="D88" s="108">
        <v>160</v>
      </c>
      <c r="E88" s="17">
        <f t="shared" si="12"/>
        <v>137600</v>
      </c>
      <c r="F88" s="33">
        <v>80</v>
      </c>
      <c r="G88" s="34">
        <f t="shared" si="13"/>
        <v>68800</v>
      </c>
      <c r="H88" s="126">
        <v>149.5</v>
      </c>
      <c r="I88" s="17">
        <f t="shared" si="14"/>
        <v>128570</v>
      </c>
      <c r="J88" s="134">
        <v>73.7</v>
      </c>
      <c r="K88" s="34">
        <f t="shared" si="15"/>
        <v>63382</v>
      </c>
      <c r="L88" s="117">
        <v>98.7</v>
      </c>
      <c r="M88" s="134">
        <v>107</v>
      </c>
      <c r="N88" s="116">
        <v>108.5</v>
      </c>
      <c r="O88" s="117">
        <v>1.3</v>
      </c>
      <c r="P88" s="114" t="s">
        <v>28</v>
      </c>
      <c r="Q88" s="116">
        <v>0.5</v>
      </c>
      <c r="R88" s="117">
        <v>30</v>
      </c>
      <c r="S88" s="114" t="s">
        <v>96</v>
      </c>
      <c r="T88" s="114" t="s">
        <v>98</v>
      </c>
      <c r="U88" s="116" t="s">
        <v>90</v>
      </c>
      <c r="V88" s="131">
        <v>0.065</v>
      </c>
    </row>
    <row r="89" spans="1:22" ht="10.5" customHeight="1">
      <c r="A89" s="421"/>
      <c r="B89" s="419">
        <v>220</v>
      </c>
      <c r="C89" s="92" t="s">
        <v>2</v>
      </c>
      <c r="D89" s="182">
        <v>198.5</v>
      </c>
      <c r="E89" s="183">
        <f t="shared" si="12"/>
        <v>170710</v>
      </c>
      <c r="F89" s="347">
        <v>99.2</v>
      </c>
      <c r="G89" s="185">
        <f t="shared" si="13"/>
        <v>85312</v>
      </c>
      <c r="H89" s="322">
        <v>204.7</v>
      </c>
      <c r="I89" s="183">
        <f t="shared" si="14"/>
        <v>176042</v>
      </c>
      <c r="J89" s="187">
        <v>101.4</v>
      </c>
      <c r="K89" s="185">
        <f t="shared" si="15"/>
        <v>87204</v>
      </c>
      <c r="L89" s="186">
        <v>97.5</v>
      </c>
      <c r="M89" s="187">
        <v>97</v>
      </c>
      <c r="N89" s="188">
        <v>97.8</v>
      </c>
      <c r="O89" s="186">
        <v>2.5</v>
      </c>
      <c r="P89" s="184" t="s">
        <v>28</v>
      </c>
      <c r="Q89" s="188">
        <v>0.5</v>
      </c>
      <c r="R89" s="186">
        <v>60</v>
      </c>
      <c r="S89" s="184" t="s">
        <v>96</v>
      </c>
      <c r="T89" s="184" t="s">
        <v>98</v>
      </c>
      <c r="U89" s="188" t="s">
        <v>90</v>
      </c>
      <c r="V89" s="195">
        <v>0.089</v>
      </c>
    </row>
    <row r="90" spans="1:22" ht="12.75" customHeight="1" thickBot="1">
      <c r="A90" s="421"/>
      <c r="B90" s="420"/>
      <c r="C90" s="87" t="s">
        <v>3</v>
      </c>
      <c r="D90" s="108">
        <v>220</v>
      </c>
      <c r="E90" s="17">
        <f t="shared" si="12"/>
        <v>189200</v>
      </c>
      <c r="F90" s="33">
        <v>110</v>
      </c>
      <c r="G90" s="34">
        <f t="shared" si="13"/>
        <v>94600</v>
      </c>
      <c r="H90" s="126">
        <v>204.7</v>
      </c>
      <c r="I90" s="17">
        <f t="shared" si="14"/>
        <v>176042</v>
      </c>
      <c r="J90" s="134">
        <v>101.4</v>
      </c>
      <c r="K90" s="34">
        <f t="shared" si="15"/>
        <v>87204</v>
      </c>
      <c r="L90" s="117">
        <v>98.7</v>
      </c>
      <c r="M90" s="134">
        <v>107.5</v>
      </c>
      <c r="N90" s="116">
        <v>108.5</v>
      </c>
      <c r="O90" s="117">
        <v>1.3</v>
      </c>
      <c r="P90" s="114" t="s">
        <v>28</v>
      </c>
      <c r="Q90" s="116">
        <v>0.5</v>
      </c>
      <c r="R90" s="117">
        <v>30</v>
      </c>
      <c r="S90" s="114" t="s">
        <v>96</v>
      </c>
      <c r="T90" s="114" t="s">
        <v>98</v>
      </c>
      <c r="U90" s="116" t="s">
        <v>90</v>
      </c>
      <c r="V90" s="131">
        <v>0.089</v>
      </c>
    </row>
    <row r="91" spans="1:22" ht="10.5" customHeight="1">
      <c r="A91" s="421"/>
      <c r="B91" s="419">
        <v>270</v>
      </c>
      <c r="C91" s="92" t="s">
        <v>2</v>
      </c>
      <c r="D91" s="182">
        <v>243.6</v>
      </c>
      <c r="E91" s="183">
        <f t="shared" si="12"/>
        <v>209496</v>
      </c>
      <c r="F91" s="347">
        <v>121.7</v>
      </c>
      <c r="G91" s="185">
        <f t="shared" si="13"/>
        <v>104662</v>
      </c>
      <c r="H91" s="322">
        <v>251.2</v>
      </c>
      <c r="I91" s="183">
        <f t="shared" si="14"/>
        <v>216032</v>
      </c>
      <c r="J91" s="187">
        <v>12.4</v>
      </c>
      <c r="K91" s="185">
        <f t="shared" si="15"/>
        <v>10664</v>
      </c>
      <c r="L91" s="186">
        <v>97.5</v>
      </c>
      <c r="M91" s="187">
        <v>97</v>
      </c>
      <c r="N91" s="188">
        <v>97.8</v>
      </c>
      <c r="O91" s="186">
        <v>2.5</v>
      </c>
      <c r="P91" s="184" t="s">
        <v>28</v>
      </c>
      <c r="Q91" s="188">
        <v>0.5</v>
      </c>
      <c r="R91" s="186">
        <v>60</v>
      </c>
      <c r="S91" s="184" t="s">
        <v>96</v>
      </c>
      <c r="T91" s="184" t="s">
        <v>98</v>
      </c>
      <c r="U91" s="188" t="s">
        <v>90</v>
      </c>
      <c r="V91" s="195">
        <v>0.109</v>
      </c>
    </row>
    <row r="92" spans="1:22" ht="12.75" customHeight="1" thickBot="1">
      <c r="A92" s="421"/>
      <c r="B92" s="420"/>
      <c r="C92" s="87" t="s">
        <v>3</v>
      </c>
      <c r="D92" s="108">
        <v>270</v>
      </c>
      <c r="E92" s="17">
        <f t="shared" si="12"/>
        <v>232200</v>
      </c>
      <c r="F92" s="33">
        <v>135</v>
      </c>
      <c r="G92" s="34">
        <f t="shared" si="13"/>
        <v>116100</v>
      </c>
      <c r="H92" s="126">
        <v>251.2</v>
      </c>
      <c r="I92" s="17">
        <f t="shared" si="14"/>
        <v>216032</v>
      </c>
      <c r="J92" s="134">
        <v>124.4</v>
      </c>
      <c r="K92" s="34">
        <f t="shared" si="15"/>
        <v>106984</v>
      </c>
      <c r="L92" s="117">
        <v>98.7</v>
      </c>
      <c r="M92" s="134">
        <v>107.5</v>
      </c>
      <c r="N92" s="116">
        <v>108.5</v>
      </c>
      <c r="O92" s="117">
        <v>1.3</v>
      </c>
      <c r="P92" s="114" t="s">
        <v>28</v>
      </c>
      <c r="Q92" s="116">
        <v>0.5</v>
      </c>
      <c r="R92" s="117">
        <v>30</v>
      </c>
      <c r="S92" s="114" t="s">
        <v>96</v>
      </c>
      <c r="T92" s="114" t="s">
        <v>98</v>
      </c>
      <c r="U92" s="116" t="s">
        <v>90</v>
      </c>
      <c r="V92" s="131">
        <v>0.109</v>
      </c>
    </row>
    <row r="93" spans="1:22" ht="10.5" customHeight="1">
      <c r="A93" s="421"/>
      <c r="B93" s="419">
        <v>320</v>
      </c>
      <c r="C93" s="92" t="s">
        <v>2</v>
      </c>
      <c r="D93" s="182">
        <v>290.1</v>
      </c>
      <c r="E93" s="183">
        <f t="shared" si="12"/>
        <v>249486.00000000003</v>
      </c>
      <c r="F93" s="347">
        <v>144.2</v>
      </c>
      <c r="G93" s="185">
        <f t="shared" si="13"/>
        <v>124011.99999999999</v>
      </c>
      <c r="H93" s="322">
        <v>299.1</v>
      </c>
      <c r="I93" s="183">
        <f t="shared" si="14"/>
        <v>257226.00000000003</v>
      </c>
      <c r="J93" s="187">
        <v>147.5</v>
      </c>
      <c r="K93" s="185">
        <f t="shared" si="15"/>
        <v>126850</v>
      </c>
      <c r="L93" s="186">
        <v>97.5</v>
      </c>
      <c r="M93" s="187">
        <v>97</v>
      </c>
      <c r="N93" s="188">
        <v>97.8</v>
      </c>
      <c r="O93" s="186">
        <v>2.5</v>
      </c>
      <c r="P93" s="184" t="s">
        <v>28</v>
      </c>
      <c r="Q93" s="188">
        <v>0.5</v>
      </c>
      <c r="R93" s="186">
        <v>60</v>
      </c>
      <c r="S93" s="184" t="s">
        <v>96</v>
      </c>
      <c r="T93" s="184" t="s">
        <v>98</v>
      </c>
      <c r="U93" s="188" t="s">
        <v>90</v>
      </c>
      <c r="V93" s="195">
        <v>0.129</v>
      </c>
    </row>
    <row r="94" spans="1:22" ht="12.75" customHeight="1" thickBot="1">
      <c r="A94" s="422"/>
      <c r="B94" s="420"/>
      <c r="C94" s="87" t="s">
        <v>3</v>
      </c>
      <c r="D94" s="143">
        <v>320</v>
      </c>
      <c r="E94" s="189">
        <f t="shared" si="12"/>
        <v>275200</v>
      </c>
      <c r="F94" s="240">
        <v>160</v>
      </c>
      <c r="G94" s="178">
        <f t="shared" si="13"/>
        <v>137600</v>
      </c>
      <c r="H94" s="176">
        <v>299.1</v>
      </c>
      <c r="I94" s="189">
        <f t="shared" si="14"/>
        <v>257226.00000000003</v>
      </c>
      <c r="J94" s="177">
        <v>147.5</v>
      </c>
      <c r="K94" s="178">
        <f t="shared" si="15"/>
        <v>126850</v>
      </c>
      <c r="L94" s="191">
        <v>98.7</v>
      </c>
      <c r="M94" s="177">
        <v>107</v>
      </c>
      <c r="N94" s="192">
        <v>108.5</v>
      </c>
      <c r="O94" s="191">
        <v>1.3</v>
      </c>
      <c r="P94" s="190" t="s">
        <v>28</v>
      </c>
      <c r="Q94" s="192">
        <v>0.5</v>
      </c>
      <c r="R94" s="191">
        <v>30</v>
      </c>
      <c r="S94" s="190" t="s">
        <v>96</v>
      </c>
      <c r="T94" s="190" t="s">
        <v>98</v>
      </c>
      <c r="U94" s="192" t="s">
        <v>90</v>
      </c>
      <c r="V94" s="196">
        <v>0.129</v>
      </c>
    </row>
    <row r="95" spans="1:22" ht="12">
      <c r="A95" s="388" t="s">
        <v>147</v>
      </c>
      <c r="B95" s="419">
        <v>150</v>
      </c>
      <c r="C95" s="31" t="s">
        <v>2</v>
      </c>
      <c r="D95" s="82">
        <v>136</v>
      </c>
      <c r="E95" s="68">
        <f t="shared" si="12"/>
        <v>116960</v>
      </c>
      <c r="F95" s="9">
        <v>67.6</v>
      </c>
      <c r="G95" s="199">
        <f t="shared" si="13"/>
        <v>58135.99999999999</v>
      </c>
      <c r="H95" s="77">
        <v>140.2</v>
      </c>
      <c r="I95" s="68">
        <f t="shared" si="14"/>
        <v>120571.99999999999</v>
      </c>
      <c r="J95" s="78">
        <v>69.1</v>
      </c>
      <c r="K95" s="69">
        <f>J95*860</f>
        <v>59425.99999999999</v>
      </c>
      <c r="L95" s="180">
        <v>97.5</v>
      </c>
      <c r="M95" s="78">
        <v>97</v>
      </c>
      <c r="N95" s="181">
        <v>97.8</v>
      </c>
      <c r="O95" s="180">
        <v>2.5</v>
      </c>
      <c r="P95" s="179" t="s">
        <v>28</v>
      </c>
      <c r="Q95" s="181">
        <v>0.5</v>
      </c>
      <c r="R95" s="180">
        <v>60</v>
      </c>
      <c r="S95" s="179" t="s">
        <v>96</v>
      </c>
      <c r="T95" s="179" t="s">
        <v>98</v>
      </c>
      <c r="U95" s="181" t="s">
        <v>90</v>
      </c>
      <c r="V95" s="46">
        <v>0.0607</v>
      </c>
    </row>
    <row r="96" spans="1:22" ht="12.75" customHeight="1" thickBot="1">
      <c r="A96" s="389"/>
      <c r="B96" s="420"/>
      <c r="C96" s="32" t="s">
        <v>3</v>
      </c>
      <c r="D96" s="108">
        <v>150</v>
      </c>
      <c r="E96" s="17">
        <f>D96*860</f>
        <v>129000</v>
      </c>
      <c r="F96" s="33">
        <v>75</v>
      </c>
      <c r="G96" s="197">
        <f t="shared" si="13"/>
        <v>64500</v>
      </c>
      <c r="H96" s="126">
        <v>140.2</v>
      </c>
      <c r="I96" s="17">
        <f t="shared" si="14"/>
        <v>120571.99999999999</v>
      </c>
      <c r="J96" s="134">
        <v>69.1</v>
      </c>
      <c r="K96" s="34">
        <f aca="true" t="shared" si="16" ref="K96:K108">J96*860</f>
        <v>59425.99999999999</v>
      </c>
      <c r="L96" s="117">
        <v>98.7</v>
      </c>
      <c r="M96" s="134">
        <v>107</v>
      </c>
      <c r="N96" s="116">
        <v>108.5</v>
      </c>
      <c r="O96" s="117">
        <v>1.3</v>
      </c>
      <c r="P96" s="114" t="s">
        <v>28</v>
      </c>
      <c r="Q96" s="116">
        <v>0.5</v>
      </c>
      <c r="R96" s="117">
        <v>30</v>
      </c>
      <c r="S96" s="114" t="s">
        <v>96</v>
      </c>
      <c r="T96" s="114" t="s">
        <v>98</v>
      </c>
      <c r="U96" s="116" t="s">
        <v>90</v>
      </c>
      <c r="V96" s="133">
        <v>0.061</v>
      </c>
    </row>
    <row r="97" spans="1:22" ht="12" customHeight="1">
      <c r="A97" s="389"/>
      <c r="B97" s="419">
        <v>180</v>
      </c>
      <c r="C97" s="31" t="s">
        <v>2</v>
      </c>
      <c r="D97" s="182">
        <v>163.2</v>
      </c>
      <c r="E97" s="183">
        <f t="shared" si="12"/>
        <v>140352</v>
      </c>
      <c r="F97" s="347">
        <v>81.1</v>
      </c>
      <c r="G97" s="200">
        <f t="shared" si="13"/>
        <v>69746</v>
      </c>
      <c r="H97" s="322">
        <v>168.2</v>
      </c>
      <c r="I97" s="183">
        <f t="shared" si="14"/>
        <v>144652</v>
      </c>
      <c r="J97" s="187">
        <v>89.2</v>
      </c>
      <c r="K97" s="185">
        <f t="shared" si="16"/>
        <v>76712</v>
      </c>
      <c r="L97" s="186">
        <v>97.5</v>
      </c>
      <c r="M97" s="187">
        <v>97</v>
      </c>
      <c r="N97" s="188">
        <v>97.8</v>
      </c>
      <c r="O97" s="186">
        <v>2.5</v>
      </c>
      <c r="P97" s="184" t="s">
        <v>28</v>
      </c>
      <c r="Q97" s="188">
        <v>0.5</v>
      </c>
      <c r="R97" s="186">
        <v>60</v>
      </c>
      <c r="S97" s="184" t="s">
        <v>96</v>
      </c>
      <c r="T97" s="184" t="s">
        <v>98</v>
      </c>
      <c r="U97" s="188" t="s">
        <v>90</v>
      </c>
      <c r="V97" s="201">
        <v>0.073</v>
      </c>
    </row>
    <row r="98" spans="1:22" ht="12.75" customHeight="1" thickBot="1">
      <c r="A98" s="389"/>
      <c r="B98" s="420"/>
      <c r="C98" s="32" t="s">
        <v>3</v>
      </c>
      <c r="D98" s="108">
        <v>180</v>
      </c>
      <c r="E98" s="17">
        <f t="shared" si="12"/>
        <v>154800</v>
      </c>
      <c r="F98" s="33">
        <v>90</v>
      </c>
      <c r="G98" s="197">
        <f t="shared" si="13"/>
        <v>77400</v>
      </c>
      <c r="H98" s="126">
        <v>168.2</v>
      </c>
      <c r="I98" s="17">
        <f t="shared" si="14"/>
        <v>144652</v>
      </c>
      <c r="J98" s="134">
        <v>89.2</v>
      </c>
      <c r="K98" s="34">
        <f t="shared" si="16"/>
        <v>76712</v>
      </c>
      <c r="L98" s="117">
        <v>98.7</v>
      </c>
      <c r="M98" s="134">
        <v>107</v>
      </c>
      <c r="N98" s="116">
        <v>108.5</v>
      </c>
      <c r="O98" s="117">
        <v>1.3</v>
      </c>
      <c r="P98" s="114" t="s">
        <v>28</v>
      </c>
      <c r="Q98" s="116">
        <v>0.5</v>
      </c>
      <c r="R98" s="117">
        <v>30</v>
      </c>
      <c r="S98" s="114" t="s">
        <v>96</v>
      </c>
      <c r="T98" s="114" t="s">
        <v>98</v>
      </c>
      <c r="U98" s="116" t="s">
        <v>90</v>
      </c>
      <c r="V98" s="133">
        <v>0.073</v>
      </c>
    </row>
    <row r="99" spans="1:22" ht="12" customHeight="1">
      <c r="A99" s="389"/>
      <c r="B99" s="419">
        <v>240</v>
      </c>
      <c r="C99" s="31" t="s">
        <v>2</v>
      </c>
      <c r="D99" s="182">
        <v>218.5</v>
      </c>
      <c r="E99" s="183">
        <f t="shared" si="12"/>
        <v>187910</v>
      </c>
      <c r="F99" s="347">
        <v>54.6</v>
      </c>
      <c r="G99" s="200">
        <f t="shared" si="13"/>
        <v>46956</v>
      </c>
      <c r="H99" s="322">
        <v>226.4</v>
      </c>
      <c r="I99" s="183">
        <f t="shared" si="14"/>
        <v>194704</v>
      </c>
      <c r="J99" s="187">
        <v>55.3</v>
      </c>
      <c r="K99" s="185">
        <f t="shared" si="16"/>
        <v>47558</v>
      </c>
      <c r="L99" s="186">
        <v>97.5</v>
      </c>
      <c r="M99" s="187">
        <v>96.5</v>
      </c>
      <c r="N99" s="188">
        <v>97.8</v>
      </c>
      <c r="O99" s="186">
        <v>2.5</v>
      </c>
      <c r="P99" s="184" t="s">
        <v>28</v>
      </c>
      <c r="Q99" s="188">
        <v>0.5</v>
      </c>
      <c r="R99" s="186">
        <v>60</v>
      </c>
      <c r="S99" s="184" t="s">
        <v>96</v>
      </c>
      <c r="T99" s="184" t="s">
        <v>98</v>
      </c>
      <c r="U99" s="188" t="s">
        <v>90</v>
      </c>
      <c r="V99" s="201">
        <v>0.098</v>
      </c>
    </row>
    <row r="100" spans="1:22" ht="12.75" customHeight="1" thickBot="1">
      <c r="A100" s="389"/>
      <c r="B100" s="420"/>
      <c r="C100" s="32" t="s">
        <v>3</v>
      </c>
      <c r="D100" s="108">
        <v>240</v>
      </c>
      <c r="E100" s="17">
        <f t="shared" si="12"/>
        <v>206400</v>
      </c>
      <c r="F100" s="33">
        <v>60</v>
      </c>
      <c r="G100" s="197">
        <f t="shared" si="13"/>
        <v>51600</v>
      </c>
      <c r="H100" s="126">
        <v>226.4</v>
      </c>
      <c r="I100" s="17">
        <f t="shared" si="14"/>
        <v>194704</v>
      </c>
      <c r="J100" s="134">
        <v>55.3</v>
      </c>
      <c r="K100" s="34">
        <f t="shared" si="16"/>
        <v>47558</v>
      </c>
      <c r="L100" s="117">
        <v>98.7</v>
      </c>
      <c r="M100" s="134">
        <v>106</v>
      </c>
      <c r="N100" s="116">
        <v>108.5</v>
      </c>
      <c r="O100" s="117">
        <v>1.3</v>
      </c>
      <c r="P100" s="114" t="s">
        <v>28</v>
      </c>
      <c r="Q100" s="116">
        <v>0.5</v>
      </c>
      <c r="R100" s="117">
        <v>30</v>
      </c>
      <c r="S100" s="114" t="s">
        <v>96</v>
      </c>
      <c r="T100" s="114" t="s">
        <v>98</v>
      </c>
      <c r="U100" s="116" t="s">
        <v>90</v>
      </c>
      <c r="V100" s="133">
        <v>0.098</v>
      </c>
    </row>
    <row r="101" spans="1:22" ht="12" customHeight="1">
      <c r="A101" s="389"/>
      <c r="B101" s="419">
        <v>320</v>
      </c>
      <c r="C101" s="31" t="s">
        <v>2</v>
      </c>
      <c r="D101" s="182">
        <v>294.1</v>
      </c>
      <c r="E101" s="183">
        <f t="shared" si="12"/>
        <v>252926.00000000003</v>
      </c>
      <c r="F101" s="347">
        <v>73.5</v>
      </c>
      <c r="G101" s="200">
        <f t="shared" si="13"/>
        <v>63210</v>
      </c>
      <c r="H101" s="322">
        <v>304.8</v>
      </c>
      <c r="I101" s="183">
        <f t="shared" si="14"/>
        <v>262128</v>
      </c>
      <c r="J101" s="187">
        <v>73.7</v>
      </c>
      <c r="K101" s="185">
        <f t="shared" si="16"/>
        <v>63382</v>
      </c>
      <c r="L101" s="186">
        <v>97.5</v>
      </c>
      <c r="M101" s="187">
        <v>96.5</v>
      </c>
      <c r="N101" s="188">
        <v>97.8</v>
      </c>
      <c r="O101" s="186">
        <v>2.5</v>
      </c>
      <c r="P101" s="184" t="s">
        <v>28</v>
      </c>
      <c r="Q101" s="188">
        <v>0.5</v>
      </c>
      <c r="R101" s="186">
        <v>60</v>
      </c>
      <c r="S101" s="184" t="s">
        <v>96</v>
      </c>
      <c r="T101" s="184" t="s">
        <v>98</v>
      </c>
      <c r="U101" s="188" t="s">
        <v>90</v>
      </c>
      <c r="V101" s="201">
        <v>0.132</v>
      </c>
    </row>
    <row r="102" spans="1:22" ht="12.75" customHeight="1" thickBot="1">
      <c r="A102" s="389"/>
      <c r="B102" s="420"/>
      <c r="C102" s="32" t="s">
        <v>3</v>
      </c>
      <c r="D102" s="108">
        <v>320</v>
      </c>
      <c r="E102" s="17">
        <f t="shared" si="12"/>
        <v>275200</v>
      </c>
      <c r="F102" s="33">
        <v>80</v>
      </c>
      <c r="G102" s="197">
        <f t="shared" si="13"/>
        <v>68800</v>
      </c>
      <c r="H102" s="323">
        <v>304.8</v>
      </c>
      <c r="I102" s="17">
        <f t="shared" si="14"/>
        <v>262128</v>
      </c>
      <c r="J102" s="134">
        <v>73.7</v>
      </c>
      <c r="K102" s="34">
        <f t="shared" si="16"/>
        <v>63382</v>
      </c>
      <c r="L102" s="117">
        <v>98.7</v>
      </c>
      <c r="M102" s="134">
        <v>105</v>
      </c>
      <c r="N102" s="116">
        <v>108.5</v>
      </c>
      <c r="O102" s="117">
        <v>1.3</v>
      </c>
      <c r="P102" s="114" t="s">
        <v>28</v>
      </c>
      <c r="Q102" s="116">
        <v>0.5</v>
      </c>
      <c r="R102" s="117">
        <v>30</v>
      </c>
      <c r="S102" s="114" t="s">
        <v>96</v>
      </c>
      <c r="T102" s="114" t="s">
        <v>98</v>
      </c>
      <c r="U102" s="116" t="s">
        <v>90</v>
      </c>
      <c r="V102" s="133">
        <v>0.132</v>
      </c>
    </row>
    <row r="103" spans="1:22" ht="12" customHeight="1">
      <c r="A103" s="389"/>
      <c r="B103" s="419">
        <v>440</v>
      </c>
      <c r="C103" s="31" t="s">
        <v>2</v>
      </c>
      <c r="D103" s="182">
        <v>398.9</v>
      </c>
      <c r="E103" s="183">
        <f t="shared" si="12"/>
        <v>343054</v>
      </c>
      <c r="F103" s="347">
        <v>99.7</v>
      </c>
      <c r="G103" s="200">
        <f t="shared" si="13"/>
        <v>85742</v>
      </c>
      <c r="H103" s="322">
        <v>411.2</v>
      </c>
      <c r="I103" s="183">
        <f t="shared" si="14"/>
        <v>353632</v>
      </c>
      <c r="J103" s="187">
        <v>101.4</v>
      </c>
      <c r="K103" s="185">
        <f t="shared" si="16"/>
        <v>87204</v>
      </c>
      <c r="L103" s="186">
        <v>97.5</v>
      </c>
      <c r="M103" s="187">
        <v>97</v>
      </c>
      <c r="N103" s="188">
        <v>97.8</v>
      </c>
      <c r="O103" s="186">
        <v>2.5</v>
      </c>
      <c r="P103" s="184" t="s">
        <v>28</v>
      </c>
      <c r="Q103" s="188">
        <v>0.5</v>
      </c>
      <c r="R103" s="186">
        <v>60</v>
      </c>
      <c r="S103" s="184" t="s">
        <v>96</v>
      </c>
      <c r="T103" s="184" t="s">
        <v>98</v>
      </c>
      <c r="U103" s="188" t="s">
        <v>90</v>
      </c>
      <c r="V103" s="201">
        <v>0.178</v>
      </c>
    </row>
    <row r="104" spans="1:22" ht="12.75" customHeight="1" thickBot="1">
      <c r="A104" s="389"/>
      <c r="B104" s="420"/>
      <c r="C104" s="32" t="s">
        <v>3</v>
      </c>
      <c r="D104" s="108">
        <v>440</v>
      </c>
      <c r="E104" s="17">
        <f t="shared" si="12"/>
        <v>378400</v>
      </c>
      <c r="F104" s="33">
        <v>110</v>
      </c>
      <c r="G104" s="197">
        <f t="shared" si="13"/>
        <v>94600</v>
      </c>
      <c r="H104" s="126">
        <v>411.2</v>
      </c>
      <c r="I104" s="17">
        <f t="shared" si="14"/>
        <v>353632</v>
      </c>
      <c r="J104" s="134">
        <v>101.4</v>
      </c>
      <c r="K104" s="34">
        <f t="shared" si="16"/>
        <v>87204</v>
      </c>
      <c r="L104" s="117">
        <v>98.7</v>
      </c>
      <c r="M104" s="134">
        <v>107</v>
      </c>
      <c r="N104" s="116">
        <v>108.5</v>
      </c>
      <c r="O104" s="117">
        <v>1.3</v>
      </c>
      <c r="P104" s="114" t="s">
        <v>28</v>
      </c>
      <c r="Q104" s="116">
        <v>0.5</v>
      </c>
      <c r="R104" s="117">
        <v>30</v>
      </c>
      <c r="S104" s="114" t="s">
        <v>96</v>
      </c>
      <c r="T104" s="114" t="s">
        <v>98</v>
      </c>
      <c r="U104" s="116" t="s">
        <v>90</v>
      </c>
      <c r="V104" s="133">
        <v>0.178</v>
      </c>
    </row>
    <row r="105" spans="1:22" ht="12" customHeight="1">
      <c r="A105" s="389"/>
      <c r="B105" s="419">
        <v>540</v>
      </c>
      <c r="C105" s="31" t="s">
        <v>2</v>
      </c>
      <c r="D105" s="182">
        <v>489.5</v>
      </c>
      <c r="E105" s="183">
        <f t="shared" si="12"/>
        <v>420970</v>
      </c>
      <c r="F105" s="347">
        <v>122.3</v>
      </c>
      <c r="G105" s="200">
        <f t="shared" si="13"/>
        <v>105178</v>
      </c>
      <c r="H105" s="322">
        <v>504.7</v>
      </c>
      <c r="I105" s="183">
        <f t="shared" si="14"/>
        <v>434042</v>
      </c>
      <c r="J105" s="187">
        <v>124.4</v>
      </c>
      <c r="K105" s="185">
        <f t="shared" si="16"/>
        <v>106984</v>
      </c>
      <c r="L105" s="186">
        <v>97.5</v>
      </c>
      <c r="M105" s="187">
        <v>97</v>
      </c>
      <c r="N105" s="188">
        <v>97.8</v>
      </c>
      <c r="O105" s="186">
        <v>2.5</v>
      </c>
      <c r="P105" s="184" t="s">
        <v>28</v>
      </c>
      <c r="Q105" s="188">
        <v>0.5</v>
      </c>
      <c r="R105" s="186">
        <v>60</v>
      </c>
      <c r="S105" s="184" t="s">
        <v>96</v>
      </c>
      <c r="T105" s="184" t="s">
        <v>98</v>
      </c>
      <c r="U105" s="188" t="s">
        <v>90</v>
      </c>
      <c r="V105" s="201">
        <v>0.218</v>
      </c>
    </row>
    <row r="106" spans="1:22" ht="12.75" customHeight="1" thickBot="1">
      <c r="A106" s="389"/>
      <c r="B106" s="420"/>
      <c r="C106" s="32" t="s">
        <v>3</v>
      </c>
      <c r="D106" s="108">
        <v>540</v>
      </c>
      <c r="E106" s="17">
        <f t="shared" si="12"/>
        <v>464400</v>
      </c>
      <c r="F106" s="33">
        <v>135</v>
      </c>
      <c r="G106" s="197">
        <f t="shared" si="13"/>
        <v>116100</v>
      </c>
      <c r="H106" s="126">
        <v>504.7</v>
      </c>
      <c r="I106" s="17">
        <f t="shared" si="14"/>
        <v>434042</v>
      </c>
      <c r="J106" s="134">
        <v>124.4</v>
      </c>
      <c r="K106" s="34">
        <f t="shared" si="16"/>
        <v>106984</v>
      </c>
      <c r="L106" s="117">
        <v>98.7</v>
      </c>
      <c r="M106" s="134">
        <v>107</v>
      </c>
      <c r="N106" s="116">
        <v>108.5</v>
      </c>
      <c r="O106" s="117">
        <v>1.3</v>
      </c>
      <c r="P106" s="114" t="s">
        <v>28</v>
      </c>
      <c r="Q106" s="116">
        <v>0.5</v>
      </c>
      <c r="R106" s="117">
        <v>30</v>
      </c>
      <c r="S106" s="114" t="s">
        <v>96</v>
      </c>
      <c r="T106" s="114" t="s">
        <v>98</v>
      </c>
      <c r="U106" s="116" t="s">
        <v>90</v>
      </c>
      <c r="V106" s="133">
        <v>0.218</v>
      </c>
    </row>
    <row r="107" spans="1:22" ht="12" customHeight="1">
      <c r="A107" s="389"/>
      <c r="B107" s="419">
        <v>640</v>
      </c>
      <c r="C107" s="31" t="s">
        <v>2</v>
      </c>
      <c r="D107" s="182">
        <v>580.2</v>
      </c>
      <c r="E107" s="183">
        <f t="shared" si="12"/>
        <v>498972.00000000006</v>
      </c>
      <c r="F107" s="347">
        <v>145</v>
      </c>
      <c r="G107" s="200">
        <f t="shared" si="13"/>
        <v>124700</v>
      </c>
      <c r="H107" s="322">
        <v>598.1</v>
      </c>
      <c r="I107" s="183">
        <f t="shared" si="14"/>
        <v>514366</v>
      </c>
      <c r="J107" s="187">
        <v>147.5</v>
      </c>
      <c r="K107" s="185">
        <f t="shared" si="16"/>
        <v>126850</v>
      </c>
      <c r="L107" s="186">
        <v>97.5</v>
      </c>
      <c r="M107" s="187">
        <v>97</v>
      </c>
      <c r="N107" s="188">
        <v>97.8</v>
      </c>
      <c r="O107" s="186">
        <v>2.5</v>
      </c>
      <c r="P107" s="184" t="s">
        <v>28</v>
      </c>
      <c r="Q107" s="188">
        <v>0.5</v>
      </c>
      <c r="R107" s="186">
        <v>60</v>
      </c>
      <c r="S107" s="184" t="s">
        <v>96</v>
      </c>
      <c r="T107" s="184" t="s">
        <v>98</v>
      </c>
      <c r="U107" s="188" t="s">
        <v>90</v>
      </c>
      <c r="V107" s="201">
        <v>0.259</v>
      </c>
    </row>
    <row r="108" spans="1:22" ht="12.75" customHeight="1" thickBot="1">
      <c r="A108" s="390"/>
      <c r="B108" s="420"/>
      <c r="C108" s="32" t="s">
        <v>3</v>
      </c>
      <c r="D108" s="83">
        <v>640</v>
      </c>
      <c r="E108" s="35">
        <f t="shared" si="12"/>
        <v>550400</v>
      </c>
      <c r="F108" s="13">
        <v>160</v>
      </c>
      <c r="G108" s="198">
        <f t="shared" si="13"/>
        <v>137600</v>
      </c>
      <c r="H108" s="63">
        <v>598.1</v>
      </c>
      <c r="I108" s="35">
        <f t="shared" si="14"/>
        <v>514366</v>
      </c>
      <c r="J108" s="64">
        <v>147.5</v>
      </c>
      <c r="K108" s="36">
        <f t="shared" si="16"/>
        <v>126850</v>
      </c>
      <c r="L108" s="27">
        <v>98.7</v>
      </c>
      <c r="M108" s="64">
        <v>107</v>
      </c>
      <c r="N108" s="29">
        <v>108.5</v>
      </c>
      <c r="O108" s="27">
        <v>1.3</v>
      </c>
      <c r="P108" s="28" t="s">
        <v>28</v>
      </c>
      <c r="Q108" s="29">
        <v>0.5</v>
      </c>
      <c r="R108" s="27">
        <v>30</v>
      </c>
      <c r="S108" s="28" t="s">
        <v>96</v>
      </c>
      <c r="T108" s="28" t="s">
        <v>98</v>
      </c>
      <c r="U108" s="29" t="s">
        <v>90</v>
      </c>
      <c r="V108" s="47">
        <v>0.259</v>
      </c>
    </row>
  </sheetData>
  <sheetProtection password="CFC1" sheet="1"/>
  <mergeCells count="73">
    <mergeCell ref="V2:V3"/>
    <mergeCell ref="L2:N2"/>
    <mergeCell ref="O3:P3"/>
    <mergeCell ref="R2:R3"/>
    <mergeCell ref="Q3:Q4"/>
    <mergeCell ref="O2:Q2"/>
    <mergeCell ref="S2:U3"/>
    <mergeCell ref="B87:B88"/>
    <mergeCell ref="B89:B90"/>
    <mergeCell ref="B91:B92"/>
    <mergeCell ref="B93:B94"/>
    <mergeCell ref="B43:B44"/>
    <mergeCell ref="B45:B46"/>
    <mergeCell ref="B47:B48"/>
    <mergeCell ref="B49:B50"/>
    <mergeCell ref="A5:A10"/>
    <mergeCell ref="B5:B6"/>
    <mergeCell ref="B7:B8"/>
    <mergeCell ref="B9:B10"/>
    <mergeCell ref="A27:B28"/>
    <mergeCell ref="A11:A14"/>
    <mergeCell ref="A21:A24"/>
    <mergeCell ref="B21:B22"/>
    <mergeCell ref="A19:B20"/>
    <mergeCell ref="F3:G3"/>
    <mergeCell ref="H3:I3"/>
    <mergeCell ref="J3:K3"/>
    <mergeCell ref="H2:K2"/>
    <mergeCell ref="D2:G2"/>
    <mergeCell ref="D3:E3"/>
    <mergeCell ref="B103:B104"/>
    <mergeCell ref="B105:B106"/>
    <mergeCell ref="B107:B108"/>
    <mergeCell ref="A95:A108"/>
    <mergeCell ref="B95:B96"/>
    <mergeCell ref="B97:B98"/>
    <mergeCell ref="B99:B100"/>
    <mergeCell ref="B101:B102"/>
    <mergeCell ref="B23:B24"/>
    <mergeCell ref="B29:B30"/>
    <mergeCell ref="B31:B32"/>
    <mergeCell ref="B33:B34"/>
    <mergeCell ref="B13:B14"/>
    <mergeCell ref="B11:B12"/>
    <mergeCell ref="A15:B16"/>
    <mergeCell ref="A17:B18"/>
    <mergeCell ref="A29:A34"/>
    <mergeCell ref="B63:B64"/>
    <mergeCell ref="B65:B66"/>
    <mergeCell ref="B51:B52"/>
    <mergeCell ref="B53:B54"/>
    <mergeCell ref="B55:B56"/>
    <mergeCell ref="B57:B58"/>
    <mergeCell ref="B67:B68"/>
    <mergeCell ref="B69:B70"/>
    <mergeCell ref="A43:A70"/>
    <mergeCell ref="A35:A42"/>
    <mergeCell ref="B35:B36"/>
    <mergeCell ref="B37:B38"/>
    <mergeCell ref="B39:B40"/>
    <mergeCell ref="B41:B42"/>
    <mergeCell ref="B59:B60"/>
    <mergeCell ref="B61:B62"/>
    <mergeCell ref="B81:B82"/>
    <mergeCell ref="A81:A94"/>
    <mergeCell ref="B71:B72"/>
    <mergeCell ref="B73:B74"/>
    <mergeCell ref="B79:B80"/>
    <mergeCell ref="B77:B78"/>
    <mergeCell ref="B75:B76"/>
    <mergeCell ref="A71:A80"/>
    <mergeCell ref="B83:B84"/>
    <mergeCell ref="B85:B86"/>
  </mergeCells>
  <printOptions/>
  <pageMargins left="0.3937007874015748" right="0.3937007874015748" top="0.3937007874015748" bottom="0.3937007874015748" header="0.5118110236220472" footer="0.5118110236220472"/>
  <pageSetup fitToHeight="3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stefani</cp:lastModifiedBy>
  <cp:lastPrinted>2011-01-26T20:11:08Z</cp:lastPrinted>
  <dcterms:created xsi:type="dcterms:W3CDTF">2010-04-14T09:41:04Z</dcterms:created>
  <dcterms:modified xsi:type="dcterms:W3CDTF">2011-01-26T20:12:21Z</dcterms:modified>
  <cp:category/>
  <cp:version/>
  <cp:contentType/>
  <cp:contentStatus/>
</cp:coreProperties>
</file>